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ra\Desktop\"/>
    </mc:Choice>
  </mc:AlternateContent>
  <xr:revisionPtr revIDLastSave="0" documentId="8_{0F6841A1-90F3-416B-A5C6-6FBAF4F05693}" xr6:coauthVersionLast="44" xr6:coauthVersionMax="44" xr10:uidLastSave="{00000000-0000-0000-0000-000000000000}"/>
  <bookViews>
    <workbookView xWindow="-28920" yWindow="-1125" windowWidth="29040" windowHeight="15840" xr2:uid="{00000000-000D-0000-FFFF-FFFF00000000}"/>
  </bookViews>
  <sheets>
    <sheet name="A Staff costs IO " sheetId="2" r:id="rId1"/>
    <sheet name="X Staff costs IO  (2)" sheetId="4" r:id="rId2"/>
    <sheet name="Y Staff costs IO  (3)" sheetId="6" r:id="rId3"/>
    <sheet name="Z Staff costs IO  (4)" sheetId="7" r:id="rId4"/>
    <sheet name="All" sheetId="8" r:id="rId5"/>
    <sheet name="Sheet1 (2)" sheetId="5" r:id="rId6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14" i="2" l="1"/>
  <c r="AC11" i="2" l="1"/>
  <c r="AD11" i="2" s="1"/>
  <c r="AD14" i="2"/>
  <c r="AC12" i="2"/>
  <c r="AC15" i="2" l="1"/>
  <c r="AC22" i="7" l="1"/>
  <c r="AC19" i="7"/>
  <c r="AC18" i="7"/>
  <c r="AC16" i="7"/>
  <c r="AC15" i="7"/>
  <c r="AC13" i="7"/>
  <c r="AC12" i="7"/>
  <c r="AC22" i="6"/>
  <c r="AC19" i="6"/>
  <c r="AC18" i="6"/>
  <c r="AC16" i="6"/>
  <c r="AC15" i="6"/>
  <c r="AC13" i="6"/>
  <c r="AC12" i="6"/>
  <c r="AC22" i="4"/>
  <c r="AC19" i="4"/>
  <c r="AC16" i="4"/>
  <c r="AC15" i="4"/>
  <c r="AC13" i="4"/>
  <c r="AC12" i="4"/>
  <c r="AC21" i="2"/>
  <c r="AC18" i="2"/>
  <c r="AC17" i="2"/>
  <c r="AD16" i="4" l="1"/>
  <c r="AD15" i="4"/>
  <c r="AD13" i="4"/>
  <c r="AD12" i="4"/>
  <c r="AD18" i="2" l="1"/>
  <c r="AD17" i="2"/>
  <c r="AD12" i="2"/>
  <c r="AD18" i="6"/>
  <c r="AD16" i="6"/>
  <c r="AD15" i="6"/>
  <c r="AD13" i="6"/>
  <c r="AD12" i="6"/>
  <c r="O25" i="6"/>
  <c r="I25" i="6"/>
  <c r="Q25" i="2" l="1"/>
  <c r="Q24" i="2"/>
  <c r="P25" i="2"/>
  <c r="P24" i="2"/>
  <c r="O25" i="2"/>
  <c r="O24" i="2"/>
  <c r="N25" i="2"/>
  <c r="N24" i="2"/>
  <c r="M25" i="2"/>
  <c r="M24" i="2"/>
  <c r="L25" i="2"/>
  <c r="L24" i="2"/>
  <c r="K25" i="2"/>
  <c r="K24" i="2"/>
  <c r="J25" i="2"/>
  <c r="J24" i="2"/>
  <c r="I25" i="2"/>
  <c r="I24" i="2"/>
  <c r="H25" i="2"/>
  <c r="H24" i="2"/>
  <c r="G25" i="2"/>
  <c r="G24" i="2"/>
  <c r="F25" i="2"/>
  <c r="F24" i="2"/>
  <c r="N26" i="6"/>
  <c r="N25" i="6"/>
  <c r="L26" i="6"/>
  <c r="L25" i="6"/>
  <c r="K26" i="6"/>
  <c r="K25" i="6"/>
  <c r="O25" i="4" l="1"/>
  <c r="P25" i="4"/>
  <c r="P26" i="4"/>
  <c r="Q26" i="4"/>
  <c r="Q25" i="4"/>
  <c r="AD19" i="4"/>
  <c r="N25" i="4"/>
  <c r="M25" i="4"/>
  <c r="L25" i="4"/>
  <c r="K25" i="4"/>
  <c r="J25" i="4"/>
  <c r="I25" i="4"/>
  <c r="H25" i="4"/>
  <c r="G25" i="4"/>
  <c r="F25" i="4"/>
  <c r="F26" i="4"/>
  <c r="G26" i="4"/>
  <c r="I26" i="4"/>
  <c r="J26" i="4"/>
  <c r="K26" i="4"/>
  <c r="L26" i="4"/>
  <c r="M26" i="4"/>
  <c r="N26" i="4"/>
  <c r="O26" i="4"/>
  <c r="AD15" i="2" l="1"/>
  <c r="AD22" i="7" l="1"/>
  <c r="AD19" i="7"/>
  <c r="AD16" i="7"/>
  <c r="AD15" i="7"/>
  <c r="AD13" i="7"/>
  <c r="AD12" i="7"/>
  <c r="AD23" i="7"/>
  <c r="AD22" i="6"/>
  <c r="AD19" i="6"/>
  <c r="AD23" i="6"/>
  <c r="AD23" i="4"/>
  <c r="AD22" i="4"/>
  <c r="AD21" i="2"/>
  <c r="N17" i="8"/>
  <c r="M17" i="8"/>
  <c r="J17" i="8"/>
  <c r="G17" i="8"/>
  <c r="D17" i="8"/>
  <c r="N20" i="8"/>
  <c r="N19" i="8"/>
  <c r="K20" i="8"/>
  <c r="K19" i="8"/>
  <c r="K17" i="8"/>
  <c r="H20" i="8"/>
  <c r="H19" i="8"/>
  <c r="H17" i="8"/>
  <c r="E20" i="8"/>
  <c r="E19" i="8"/>
  <c r="E17" i="8"/>
  <c r="G5" i="7"/>
  <c r="G4" i="7"/>
  <c r="G6" i="7"/>
  <c r="G3" i="7"/>
  <c r="C29" i="2"/>
  <c r="C28" i="2"/>
  <c r="D23" i="2"/>
  <c r="E24" i="7"/>
  <c r="D24" i="7"/>
  <c r="D24" i="6"/>
  <c r="D24" i="4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M26" i="6"/>
  <c r="J26" i="6"/>
  <c r="I26" i="6"/>
  <c r="H26" i="6"/>
  <c r="G26" i="6"/>
  <c r="F26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M25" i="6"/>
  <c r="J25" i="6"/>
  <c r="H25" i="6"/>
  <c r="G25" i="6"/>
  <c r="F25" i="6"/>
  <c r="AB26" i="4"/>
  <c r="AA26" i="4"/>
  <c r="Z26" i="4"/>
  <c r="Y26" i="4"/>
  <c r="X26" i="4"/>
  <c r="W26" i="4"/>
  <c r="V26" i="4"/>
  <c r="U26" i="4"/>
  <c r="T26" i="4"/>
  <c r="S26" i="4"/>
  <c r="R26" i="4"/>
  <c r="H26" i="4"/>
  <c r="AB25" i="4"/>
  <c r="AA25" i="4"/>
  <c r="Z25" i="4"/>
  <c r="Y25" i="4"/>
  <c r="X25" i="4"/>
  <c r="W25" i="4"/>
  <c r="V25" i="4"/>
  <c r="U25" i="4"/>
  <c r="S25" i="4"/>
  <c r="R25" i="4"/>
  <c r="AD22" i="2"/>
  <c r="R25" i="2"/>
  <c r="S25" i="2"/>
  <c r="T25" i="2"/>
  <c r="U25" i="2"/>
  <c r="V25" i="2"/>
  <c r="W25" i="2"/>
  <c r="X25" i="2"/>
  <c r="Y25" i="2"/>
  <c r="Z25" i="2"/>
  <c r="AA25" i="2"/>
  <c r="AB25" i="2"/>
  <c r="R24" i="2"/>
  <c r="S24" i="2"/>
  <c r="T24" i="2"/>
  <c r="U24" i="2"/>
  <c r="V24" i="2"/>
  <c r="W24" i="2"/>
  <c r="X24" i="2"/>
  <c r="Y24" i="2"/>
  <c r="Z24" i="2"/>
  <c r="AA24" i="2"/>
  <c r="AB24" i="2"/>
  <c r="AC25" i="6" l="1"/>
  <c r="G7" i="4"/>
  <c r="AC26" i="6"/>
  <c r="G7" i="2"/>
  <c r="G7" i="7"/>
  <c r="AC26" i="7"/>
  <c r="AC25" i="7"/>
  <c r="AC25" i="4"/>
  <c r="AC25" i="2"/>
  <c r="AC24" i="2"/>
  <c r="AC26" i="4"/>
  <c r="AC27" i="6" l="1"/>
  <c r="AC26" i="2"/>
  <c r="AC27" i="4"/>
  <c r="AD18" i="7"/>
  <c r="AD25" i="7"/>
  <c r="AD26" i="4"/>
  <c r="AD26" i="7"/>
  <c r="AC18" i="4"/>
  <c r="AD18" i="4"/>
  <c r="AD25" i="4"/>
</calcChain>
</file>

<file path=xl/sharedStrings.xml><?xml version="1.0" encoding="utf-8"?>
<sst xmlns="http://schemas.openxmlformats.org/spreadsheetml/2006/main" count="215" uniqueCount="39">
  <si>
    <t>STAFF COSTS FOR INTELLECTUAL OUTPUT</t>
  </si>
  <si>
    <t>days</t>
  </si>
  <si>
    <t>Teacher / Trainer rate</t>
  </si>
  <si>
    <t>total partner</t>
  </si>
  <si>
    <t>ICI</t>
  </si>
  <si>
    <t>TOTAL</t>
  </si>
  <si>
    <t>INTELLECTUAL OUTPUTS</t>
  </si>
  <si>
    <t>Days</t>
  </si>
  <si>
    <t>Cost</t>
  </si>
  <si>
    <t>Teachers</t>
  </si>
  <si>
    <t>Technicians</t>
  </si>
  <si>
    <t>Techn.</t>
  </si>
  <si>
    <t>IO1</t>
  </si>
  <si>
    <t>IO 2</t>
  </si>
  <si>
    <t>IO 3</t>
  </si>
  <si>
    <t>IO 4</t>
  </si>
  <si>
    <t>Teacher/trainer</t>
  </si>
  <si>
    <t>O1 Training Modules for trainers</t>
  </si>
  <si>
    <t>O2 - online handbook with interactive materials for trainers</t>
  </si>
  <si>
    <t>O3 Instruction film</t>
  </si>
  <si>
    <t>O4 Facebook game and fb group</t>
  </si>
  <si>
    <t>Techicians</t>
  </si>
  <si>
    <t>CRER</t>
  </si>
  <si>
    <t>ChE</t>
  </si>
  <si>
    <t>april 17</t>
  </si>
  <si>
    <t>mai 17</t>
  </si>
  <si>
    <t>jun 17</t>
  </si>
  <si>
    <t>july 17</t>
  </si>
  <si>
    <t>aug 17</t>
  </si>
  <si>
    <t>1.12.20157</t>
  </si>
  <si>
    <t>april 18</t>
  </si>
  <si>
    <t>mai 18</t>
  </si>
  <si>
    <t xml:space="preserve">juni 18 </t>
  </si>
  <si>
    <t>july 18</t>
  </si>
  <si>
    <t>Teacher</t>
  </si>
  <si>
    <t>Technician rate</t>
  </si>
  <si>
    <t>CHE</t>
  </si>
  <si>
    <t>CIRAE</t>
  </si>
  <si>
    <t>Days left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</si>
</sst>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1" tint="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 applyFill="1" applyBorder="1" applyAlignment="1">
      <alignment horizontal="left"/>
    </xf>
    <xf numFmtId="0" fontId="0" fillId="0" borderId="1" xfId="0" applyBorder="1"/>
    <xf numFmtId="0" fontId="0" fillId="3" borderId="1" xfId="0" applyFill="1" applyBorder="1" applyAlignment="1">
      <alignment wrapText="1"/>
    </xf>
    <xf numFmtId="0" fontId="0" fillId="4" borderId="1" xfId="0" applyFill="1" applyBorder="1"/>
    <xf numFmtId="0" fontId="0" fillId="3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0" fillId="3" borderId="1" xfId="0" applyFill="1" applyBorder="1"/>
    <xf numFmtId="0" fontId="2" fillId="0" borderId="1" xfId="0" applyFont="1" applyBorder="1"/>
    <xf numFmtId="3" fontId="2" fillId="0" borderId="1" xfId="0" applyNumberFormat="1" applyFont="1" applyBorder="1"/>
    <xf numFmtId="3" fontId="3" fillId="0" borderId="0" xfId="0" applyNumberFormat="1" applyFont="1"/>
    <xf numFmtId="0" fontId="2" fillId="0" borderId="0" xfId="0" applyFont="1" applyBorder="1"/>
    <xf numFmtId="3" fontId="2" fillId="0" borderId="0" xfId="0" applyNumberFormat="1" applyFont="1" applyBorder="1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 indent="2"/>
    </xf>
    <xf numFmtId="0" fontId="0" fillId="0" borderId="1" xfId="0" applyFont="1" applyBorder="1"/>
    <xf numFmtId="0" fontId="0" fillId="0" borderId="0" xfId="0" applyFont="1"/>
    <xf numFmtId="164" fontId="0" fillId="0" borderId="0" xfId="1" applyNumberFormat="1" applyFont="1" applyFill="1" applyBorder="1" applyAlignment="1">
      <alignment horizontal="center"/>
    </xf>
    <xf numFmtId="164" fontId="0" fillId="0" borderId="0" xfId="1" applyNumberFormat="1" applyFont="1"/>
    <xf numFmtId="0" fontId="0" fillId="7" borderId="1" xfId="0" applyFill="1" applyBorder="1" applyAlignment="1">
      <alignment horizontal="center"/>
    </xf>
    <xf numFmtId="164" fontId="0" fillId="7" borderId="1" xfId="1" applyNumberFormat="1" applyFont="1" applyFill="1" applyBorder="1"/>
    <xf numFmtId="0" fontId="0" fillId="7" borderId="1" xfId="0" applyFill="1" applyBorder="1"/>
    <xf numFmtId="3" fontId="0" fillId="7" borderId="1" xfId="0" applyNumberFormat="1" applyFont="1" applyFill="1" applyBorder="1"/>
    <xf numFmtId="0" fontId="4" fillId="0" borderId="0" xfId="0" applyFont="1"/>
    <xf numFmtId="164" fontId="0" fillId="0" borderId="0" xfId="1" applyNumberFormat="1" applyFont="1" applyAlignment="1">
      <alignment horizontal="left"/>
    </xf>
    <xf numFmtId="0" fontId="0" fillId="0" borderId="0" xfId="0" applyAlignment="1">
      <alignment horizontal="left"/>
    </xf>
    <xf numFmtId="0" fontId="0" fillId="7" borderId="2" xfId="0" applyFill="1" applyBorder="1" applyAlignment="1">
      <alignment horizontal="center"/>
    </xf>
    <xf numFmtId="164" fontId="0" fillId="7" borderId="2" xfId="1" applyNumberFormat="1" applyFont="1" applyFill="1" applyBorder="1"/>
    <xf numFmtId="17" fontId="0" fillId="0" borderId="1" xfId="0" applyNumberFormat="1" applyBorder="1"/>
    <xf numFmtId="0" fontId="0" fillId="8" borderId="1" xfId="0" applyFill="1" applyBorder="1"/>
    <xf numFmtId="164" fontId="0" fillId="0" borderId="1" xfId="1" applyNumberFormat="1" applyFont="1" applyBorder="1"/>
    <xf numFmtId="164" fontId="0" fillId="0" borderId="0" xfId="0" applyNumberFormat="1"/>
    <xf numFmtId="164" fontId="0" fillId="9" borderId="1" xfId="1" applyNumberFormat="1" applyFont="1" applyFill="1" applyBorder="1"/>
    <xf numFmtId="164" fontId="0" fillId="9" borderId="2" xfId="1" applyNumberFormat="1" applyFont="1" applyFill="1" applyBorder="1"/>
    <xf numFmtId="0" fontId="0" fillId="9" borderId="1" xfId="0" applyFill="1" applyBorder="1"/>
    <xf numFmtId="0" fontId="5" fillId="9" borderId="1" xfId="0" applyFont="1" applyFill="1" applyBorder="1"/>
    <xf numFmtId="0" fontId="0" fillId="9" borderId="1" xfId="0" applyFont="1" applyFill="1" applyBorder="1"/>
    <xf numFmtId="0" fontId="4" fillId="0" borderId="1" xfId="0" applyFont="1" applyBorder="1"/>
    <xf numFmtId="0" fontId="2" fillId="0" borderId="0" xfId="0" applyFont="1"/>
    <xf numFmtId="164" fontId="0" fillId="9" borderId="7" xfId="1" applyNumberFormat="1" applyFont="1" applyFill="1" applyBorder="1"/>
    <xf numFmtId="164" fontId="0" fillId="9" borderId="6" xfId="1" applyNumberFormat="1" applyFont="1" applyFill="1" applyBorder="1"/>
    <xf numFmtId="0" fontId="0" fillId="9" borderId="7" xfId="0" applyFill="1" applyBorder="1"/>
    <xf numFmtId="0" fontId="0" fillId="9" borderId="0" xfId="0" applyFill="1"/>
    <xf numFmtId="0" fontId="0" fillId="0" borderId="2" xfId="0" applyBorder="1"/>
    <xf numFmtId="0" fontId="0" fillId="10" borderId="1" xfId="0" applyFill="1" applyBorder="1"/>
    <xf numFmtId="164" fontId="0" fillId="11" borderId="1" xfId="0" applyNumberFormat="1" applyFill="1" applyBorder="1"/>
    <xf numFmtId="0" fontId="0" fillId="11" borderId="1" xfId="0" applyFill="1" applyBorder="1"/>
    <xf numFmtId="43" fontId="0" fillId="0" borderId="1" xfId="0" applyNumberFormat="1" applyBorder="1"/>
    <xf numFmtId="0" fontId="0" fillId="8" borderId="2" xfId="0" applyFill="1" applyBorder="1"/>
    <xf numFmtId="0" fontId="0" fillId="9" borderId="2" xfId="0" applyFont="1" applyFill="1" applyBorder="1"/>
    <xf numFmtId="0" fontId="0" fillId="9" borderId="6" xfId="0" applyFill="1" applyBorder="1"/>
    <xf numFmtId="0" fontId="0" fillId="9" borderId="2" xfId="0" applyFill="1" applyBorder="1"/>
    <xf numFmtId="0" fontId="0" fillId="10" borderId="2" xfId="0" applyFill="1" applyBorder="1"/>
    <xf numFmtId="0" fontId="2" fillId="0" borderId="2" xfId="0" applyFont="1" applyBorder="1"/>
    <xf numFmtId="0" fontId="2" fillId="0" borderId="21" xfId="0" applyFont="1" applyBorder="1"/>
    <xf numFmtId="0" fontId="0" fillId="0" borderId="22" xfId="0" applyBorder="1"/>
    <xf numFmtId="43" fontId="0" fillId="0" borderId="22" xfId="0" applyNumberFormat="1" applyBorder="1"/>
    <xf numFmtId="0" fontId="0" fillId="0" borderId="23" xfId="0" applyBorder="1"/>
    <xf numFmtId="164" fontId="2" fillId="11" borderId="22" xfId="0" applyNumberFormat="1" applyFont="1" applyFill="1" applyBorder="1"/>
    <xf numFmtId="0" fontId="2" fillId="0" borderId="22" xfId="0" applyFont="1" applyBorder="1"/>
    <xf numFmtId="0" fontId="2" fillId="11" borderId="22" xfId="0" applyFont="1" applyFill="1" applyBorder="1"/>
    <xf numFmtId="164" fontId="0" fillId="10" borderId="1" xfId="0" applyNumberFormat="1" applyFill="1" applyBorder="1"/>
    <xf numFmtId="0" fontId="8" fillId="7" borderId="10" xfId="0" applyFont="1" applyFill="1" applyBorder="1" applyAlignment="1">
      <alignment horizontal="center"/>
    </xf>
    <xf numFmtId="0" fontId="8" fillId="7" borderId="11" xfId="0" applyFont="1" applyFill="1" applyBorder="1" applyAlignment="1">
      <alignment horizontal="center"/>
    </xf>
    <xf numFmtId="0" fontId="8" fillId="0" borderId="0" xfId="0" applyFont="1"/>
    <xf numFmtId="0" fontId="7" fillId="0" borderId="1" xfId="0" applyFont="1" applyBorder="1" applyAlignment="1">
      <alignment horizontal="left" indent="2"/>
    </xf>
    <xf numFmtId="0" fontId="7" fillId="0" borderId="1" xfId="0" applyFont="1" applyBorder="1"/>
    <xf numFmtId="0" fontId="7" fillId="0" borderId="2" xfId="0" applyFont="1" applyBorder="1"/>
    <xf numFmtId="164" fontId="8" fillId="7" borderId="10" xfId="1" applyNumberFormat="1" applyFont="1" applyFill="1" applyBorder="1"/>
    <xf numFmtId="164" fontId="8" fillId="7" borderId="11" xfId="1" applyNumberFormat="1" applyFont="1" applyFill="1" applyBorder="1" applyAlignment="1"/>
    <xf numFmtId="164" fontId="8" fillId="7" borderId="11" xfId="1" applyNumberFormat="1" applyFont="1" applyFill="1" applyBorder="1"/>
    <xf numFmtId="0" fontId="8" fillId="10" borderId="0" xfId="0" applyFont="1" applyFill="1"/>
    <xf numFmtId="0" fontId="8" fillId="7" borderId="10" xfId="0" applyFont="1" applyFill="1" applyBorder="1"/>
    <xf numFmtId="164" fontId="8" fillId="7" borderId="12" xfId="1" applyNumberFormat="1" applyFont="1" applyFill="1" applyBorder="1" applyAlignment="1"/>
    <xf numFmtId="164" fontId="8" fillId="7" borderId="16" xfId="1" applyNumberFormat="1" applyFont="1" applyFill="1" applyBorder="1" applyAlignment="1"/>
    <xf numFmtId="0" fontId="8" fillId="7" borderId="11" xfId="0" applyFont="1" applyFill="1" applyBorder="1"/>
    <xf numFmtId="164" fontId="8" fillId="7" borderId="13" xfId="1" applyNumberFormat="1" applyFont="1" applyFill="1" applyBorder="1"/>
    <xf numFmtId="164" fontId="8" fillId="7" borderId="12" xfId="1" applyNumberFormat="1" applyFont="1" applyFill="1" applyBorder="1"/>
    <xf numFmtId="164" fontId="8" fillId="7" borderId="14" xfId="1" applyNumberFormat="1" applyFont="1" applyFill="1" applyBorder="1"/>
    <xf numFmtId="164" fontId="8" fillId="7" borderId="15" xfId="1" applyNumberFormat="1" applyFont="1" applyFill="1" applyBorder="1" applyAlignment="1"/>
    <xf numFmtId="164" fontId="8" fillId="7" borderId="15" xfId="1" applyNumberFormat="1" applyFont="1" applyFill="1" applyBorder="1"/>
    <xf numFmtId="0" fontId="7" fillId="0" borderId="0" xfId="0" applyFont="1"/>
    <xf numFmtId="164" fontId="7" fillId="0" borderId="17" xfId="1" applyNumberFormat="1" applyFont="1" applyBorder="1"/>
    <xf numFmtId="164" fontId="7" fillId="0" borderId="18" xfId="1" applyNumberFormat="1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164" fontId="7" fillId="0" borderId="18" xfId="0" applyNumberFormat="1" applyFont="1" applyBorder="1"/>
    <xf numFmtId="0" fontId="7" fillId="0" borderId="19" xfId="0" applyFont="1" applyBorder="1"/>
    <xf numFmtId="164" fontId="7" fillId="0" borderId="20" xfId="0" applyNumberFormat="1" applyFont="1" applyBorder="1"/>
    <xf numFmtId="0" fontId="0" fillId="12" borderId="2" xfId="0" applyFill="1" applyBorder="1" applyAlignment="1">
      <alignment horizontal="center"/>
    </xf>
    <xf numFmtId="164" fontId="0" fillId="12" borderId="2" xfId="1" applyNumberFormat="1" applyFont="1" applyFill="1" applyBorder="1"/>
    <xf numFmtId="0" fontId="0" fillId="12" borderId="1" xfId="0" applyFill="1" applyBorder="1"/>
    <xf numFmtId="164" fontId="0" fillId="12" borderId="6" xfId="1" applyNumberFormat="1" applyFont="1" applyFill="1" applyBorder="1"/>
    <xf numFmtId="165" fontId="0" fillId="11" borderId="1" xfId="0" applyNumberFormat="1" applyFill="1" applyBorder="1"/>
    <xf numFmtId="165" fontId="0" fillId="11" borderId="1" xfId="0" applyNumberFormat="1" applyFont="1" applyFill="1" applyBorder="1"/>
    <xf numFmtId="0" fontId="6" fillId="0" borderId="1" xfId="0" applyFont="1" applyBorder="1"/>
    <xf numFmtId="0" fontId="2" fillId="0" borderId="25" xfId="0" applyFont="1" applyBorder="1"/>
    <xf numFmtId="0" fontId="2" fillId="0" borderId="24" xfId="0" applyFont="1" applyBorder="1"/>
    <xf numFmtId="0" fontId="2" fillId="0" borderId="26" xfId="0" applyFont="1" applyBorder="1"/>
    <xf numFmtId="0" fontId="0" fillId="0" borderId="1" xfId="0" applyFill="1" applyBorder="1"/>
    <xf numFmtId="0" fontId="0" fillId="6" borderId="4" xfId="0" applyFill="1" applyBorder="1" applyAlignment="1">
      <alignment horizontal="left" wrapText="1"/>
    </xf>
    <xf numFmtId="0" fontId="0" fillId="6" borderId="3" xfId="0" applyFill="1" applyBorder="1" applyAlignment="1">
      <alignment horizontal="left" wrapText="1"/>
    </xf>
    <xf numFmtId="0" fontId="2" fillId="2" borderId="0" xfId="0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3" fillId="0" borderId="5" xfId="1" applyNumberFormat="1" applyFont="1" applyBorder="1" applyAlignment="1"/>
    <xf numFmtId="164" fontId="3" fillId="0" borderId="0" xfId="1" applyNumberFormat="1" applyFont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6" borderId="4" xfId="0" applyFont="1" applyFill="1" applyBorder="1" applyAlignment="1">
      <alignment horizontal="left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3300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0"/>
  <sheetViews>
    <sheetView tabSelected="1" topLeftCell="D1" zoomScale="85" zoomScaleNormal="85" workbookViewId="0">
      <selection activeCell="P17" sqref="P17"/>
    </sheetView>
  </sheetViews>
  <sheetFormatPr defaultRowHeight="15" x14ac:dyDescent="0.25"/>
  <cols>
    <col min="1" max="1" width="3.5703125" customWidth="1"/>
    <col min="2" max="2" width="12.140625" bestFit="1" customWidth="1"/>
    <col min="3" max="3" width="10.42578125" customWidth="1"/>
    <col min="4" max="4" width="7.28515625" customWidth="1"/>
    <col min="5" max="5" width="8" customWidth="1"/>
    <col min="6" max="6" width="7.7109375" customWidth="1"/>
    <col min="7" max="7" width="7.140625" customWidth="1"/>
    <col min="8" max="8" width="7.28515625" customWidth="1"/>
    <col min="9" max="10" width="6.85546875" customWidth="1"/>
    <col min="11" max="11" width="6.5703125" customWidth="1"/>
    <col min="12" max="12" width="7.28515625" customWidth="1"/>
    <col min="13" max="13" width="7" customWidth="1"/>
    <col min="14" max="14" width="6.85546875" customWidth="1"/>
    <col min="15" max="15" width="6.140625" style="24" customWidth="1"/>
    <col min="16" max="16" width="6.5703125" customWidth="1"/>
    <col min="17" max="17" width="6.28515625" customWidth="1"/>
    <col min="18" max="18" width="6.5703125" customWidth="1"/>
    <col min="19" max="19" width="6.42578125" customWidth="1"/>
    <col min="20" max="20" width="7" customWidth="1"/>
    <col min="21" max="21" width="7.42578125" customWidth="1"/>
    <col min="22" max="22" width="7" customWidth="1"/>
    <col min="23" max="23" width="6.85546875" customWidth="1"/>
    <col min="24" max="24" width="7" customWidth="1"/>
    <col min="25" max="25" width="7.140625" customWidth="1"/>
    <col min="26" max="26" width="6.7109375" customWidth="1"/>
    <col min="27" max="27" width="6.5703125" customWidth="1"/>
  </cols>
  <sheetData>
    <row r="1" spans="1:30" x14ac:dyDescent="0.25">
      <c r="B1" s="103" t="s">
        <v>0</v>
      </c>
      <c r="C1" s="103"/>
      <c r="D1" s="103"/>
      <c r="E1" s="103"/>
      <c r="F1" s="103"/>
      <c r="G1" s="103"/>
      <c r="H1" s="1"/>
    </row>
    <row r="2" spans="1:30" ht="31.15" customHeight="1" x14ac:dyDescent="0.25">
      <c r="B2" s="2"/>
      <c r="C2" s="3" t="s">
        <v>2</v>
      </c>
      <c r="D2" s="4" t="s">
        <v>1</v>
      </c>
      <c r="E2" s="5" t="s">
        <v>35</v>
      </c>
      <c r="F2" s="6" t="s">
        <v>1</v>
      </c>
      <c r="G2" s="7" t="s">
        <v>3</v>
      </c>
      <c r="H2" s="18"/>
    </row>
    <row r="3" spans="1:30" x14ac:dyDescent="0.25">
      <c r="B3" s="22" t="s">
        <v>4</v>
      </c>
      <c r="C3" s="22">
        <v>214</v>
      </c>
      <c r="D3" s="22">
        <v>55</v>
      </c>
      <c r="E3" s="22">
        <v>162</v>
      </c>
      <c r="F3" s="22">
        <v>40</v>
      </c>
      <c r="G3" s="23"/>
      <c r="H3" s="19"/>
    </row>
    <row r="4" spans="1:30" x14ac:dyDescent="0.25">
      <c r="B4" s="2" t="s">
        <v>23</v>
      </c>
      <c r="C4" s="8">
        <v>214</v>
      </c>
      <c r="D4" s="4">
        <v>50</v>
      </c>
      <c r="E4" s="8">
        <v>162</v>
      </c>
      <c r="F4" s="4">
        <v>35</v>
      </c>
      <c r="G4" s="23"/>
      <c r="H4" s="19"/>
    </row>
    <row r="5" spans="1:30" x14ac:dyDescent="0.25">
      <c r="B5" s="2" t="s">
        <v>22</v>
      </c>
      <c r="C5" s="8">
        <v>214</v>
      </c>
      <c r="D5" s="4">
        <v>50</v>
      </c>
      <c r="E5" s="8">
        <v>162</v>
      </c>
      <c r="F5" s="4">
        <v>35</v>
      </c>
      <c r="G5" s="23"/>
      <c r="H5" s="19"/>
    </row>
    <row r="6" spans="1:30" x14ac:dyDescent="0.25">
      <c r="B6" s="2" t="s">
        <v>37</v>
      </c>
      <c r="C6" s="8">
        <v>74</v>
      </c>
      <c r="D6" s="4">
        <v>40</v>
      </c>
      <c r="E6" s="8">
        <v>55</v>
      </c>
      <c r="F6" s="4">
        <v>30</v>
      </c>
      <c r="G6" s="23"/>
      <c r="H6" s="19"/>
    </row>
    <row r="7" spans="1:30" x14ac:dyDescent="0.25">
      <c r="F7" s="9" t="s">
        <v>5</v>
      </c>
      <c r="G7" s="10">
        <f>SUM(G3:G6)</f>
        <v>0</v>
      </c>
      <c r="H7" s="106"/>
      <c r="I7" s="107"/>
    </row>
    <row r="8" spans="1:30" x14ac:dyDescent="0.25">
      <c r="F8" s="12"/>
      <c r="G8" s="13"/>
      <c r="H8" s="11"/>
      <c r="I8" s="11"/>
    </row>
    <row r="9" spans="1:30" x14ac:dyDescent="0.25">
      <c r="A9" s="14" t="s">
        <v>6</v>
      </c>
      <c r="B9" s="2"/>
      <c r="C9" s="2"/>
      <c r="D9" s="104" t="s">
        <v>4</v>
      </c>
      <c r="E9" s="105"/>
      <c r="F9" s="2" t="s">
        <v>7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9" t="s">
        <v>38</v>
      </c>
    </row>
    <row r="10" spans="1:30" ht="43.5" customHeight="1" x14ac:dyDescent="0.25">
      <c r="A10" s="101" t="s">
        <v>17</v>
      </c>
      <c r="B10" s="101"/>
      <c r="C10" s="102"/>
      <c r="D10" s="20" t="s">
        <v>7</v>
      </c>
      <c r="E10" s="90" t="s">
        <v>8</v>
      </c>
      <c r="F10" s="29">
        <v>42614</v>
      </c>
      <c r="G10" s="29">
        <v>42644</v>
      </c>
      <c r="H10" s="29">
        <v>42675</v>
      </c>
      <c r="I10" s="29">
        <v>42705</v>
      </c>
      <c r="J10" s="29">
        <v>42736</v>
      </c>
      <c r="K10" s="29">
        <v>42767</v>
      </c>
      <c r="L10" s="29">
        <v>42795</v>
      </c>
      <c r="M10" s="2" t="s">
        <v>24</v>
      </c>
      <c r="N10" s="2" t="s">
        <v>25</v>
      </c>
      <c r="O10" s="2" t="s">
        <v>26</v>
      </c>
      <c r="P10" s="2" t="s">
        <v>27</v>
      </c>
      <c r="Q10" s="2" t="s">
        <v>28</v>
      </c>
      <c r="R10" s="29">
        <v>42979</v>
      </c>
      <c r="S10" s="29">
        <v>43009</v>
      </c>
      <c r="T10" s="29">
        <v>43040</v>
      </c>
      <c r="U10" s="29" t="s">
        <v>29</v>
      </c>
      <c r="V10" s="29">
        <v>43101</v>
      </c>
      <c r="W10" s="29">
        <v>43132</v>
      </c>
      <c r="X10" s="29">
        <v>43160</v>
      </c>
      <c r="Y10" s="2" t="s">
        <v>30</v>
      </c>
      <c r="Z10" s="2" t="s">
        <v>31</v>
      </c>
      <c r="AA10" s="2" t="s">
        <v>32</v>
      </c>
      <c r="AB10" s="2" t="s">
        <v>33</v>
      </c>
      <c r="AC10" s="30" t="s">
        <v>12</v>
      </c>
      <c r="AD10" s="2"/>
    </row>
    <row r="11" spans="1:30" x14ac:dyDescent="0.25">
      <c r="A11" s="15" t="s">
        <v>9</v>
      </c>
      <c r="B11" s="2"/>
      <c r="C11" s="2"/>
      <c r="D11" s="21">
        <v>35</v>
      </c>
      <c r="E11" s="9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>
        <f>SUM(F11:AB11)</f>
        <v>0</v>
      </c>
      <c r="AD11" s="94">
        <f>D11-AC11</f>
        <v>35</v>
      </c>
    </row>
    <row r="12" spans="1:30" s="17" customFormat="1" ht="15.75" x14ac:dyDescent="0.25">
      <c r="A12" s="15" t="s">
        <v>10</v>
      </c>
      <c r="B12" s="16"/>
      <c r="C12" s="16"/>
      <c r="D12" s="33">
        <v>20</v>
      </c>
      <c r="E12" s="91"/>
      <c r="F12" s="36"/>
      <c r="G12" s="36"/>
      <c r="H12" s="36"/>
      <c r="I12" s="35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>
        <f>SUM(F12:AB12)</f>
        <v>0</v>
      </c>
      <c r="AD12" s="95">
        <f>D12-AC12</f>
        <v>20</v>
      </c>
    </row>
    <row r="13" spans="1:30" ht="29.25" customHeight="1" x14ac:dyDescent="0.25">
      <c r="A13" s="101" t="s">
        <v>18</v>
      </c>
      <c r="B13" s="101"/>
      <c r="C13" s="102"/>
      <c r="D13" s="21"/>
      <c r="E13" s="91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30" t="s">
        <v>13</v>
      </c>
      <c r="AD13" s="2"/>
    </row>
    <row r="14" spans="1:30" x14ac:dyDescent="0.25">
      <c r="A14" s="108" t="s">
        <v>9</v>
      </c>
      <c r="B14" s="109"/>
      <c r="C14" s="2"/>
      <c r="D14" s="22">
        <v>10</v>
      </c>
      <c r="E14" s="92"/>
      <c r="F14" s="2"/>
      <c r="G14" s="2"/>
      <c r="H14" s="2"/>
      <c r="I14" s="2"/>
      <c r="J14" s="2"/>
      <c r="K14" s="2"/>
      <c r="L14" s="2"/>
      <c r="M14" s="2"/>
      <c r="N14" s="2"/>
      <c r="O14" s="38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>
        <f>SUM(F14:AB14)</f>
        <v>0</v>
      </c>
      <c r="AD14" s="47">
        <f>D14-AC14</f>
        <v>10</v>
      </c>
    </row>
    <row r="15" spans="1:30" x14ac:dyDescent="0.25">
      <c r="A15" s="110" t="s">
        <v>10</v>
      </c>
      <c r="B15" s="111"/>
      <c r="C15" s="2"/>
      <c r="D15" s="40">
        <v>5</v>
      </c>
      <c r="E15" s="93"/>
      <c r="F15" s="42"/>
      <c r="G15" s="42"/>
      <c r="H15" s="42"/>
      <c r="I15" s="42"/>
      <c r="J15" s="42"/>
      <c r="K15" s="42"/>
      <c r="L15" s="43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>
        <f>SUM(F15:AB15)</f>
        <v>0</v>
      </c>
      <c r="AD15" s="46">
        <f>D15-AC15</f>
        <v>5</v>
      </c>
    </row>
    <row r="16" spans="1:30" ht="30.75" customHeight="1" x14ac:dyDescent="0.25">
      <c r="A16" s="101" t="s">
        <v>19</v>
      </c>
      <c r="B16" s="101"/>
      <c r="C16" s="102"/>
      <c r="D16" s="21"/>
      <c r="E16" s="91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30" t="s">
        <v>14</v>
      </c>
      <c r="AD16" s="2"/>
    </row>
    <row r="17" spans="1:30" x14ac:dyDescent="0.25">
      <c r="A17" s="15" t="s">
        <v>9</v>
      </c>
      <c r="B17" s="2"/>
      <c r="C17" s="2"/>
      <c r="D17" s="21">
        <v>10</v>
      </c>
      <c r="E17" s="91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>
        <f>SUM(F17:AB17)</f>
        <v>0</v>
      </c>
      <c r="AD17" s="94">
        <f>D17-AC17</f>
        <v>10</v>
      </c>
    </row>
    <row r="18" spans="1:30" x14ac:dyDescent="0.25">
      <c r="A18" s="15" t="s">
        <v>10</v>
      </c>
      <c r="B18" s="2"/>
      <c r="C18" s="2"/>
      <c r="D18" s="33">
        <v>5</v>
      </c>
      <c r="E18" s="91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>
        <f>SUM(F18:AB18)</f>
        <v>0</v>
      </c>
      <c r="AD18" s="94">
        <f>D18-AC18</f>
        <v>5</v>
      </c>
    </row>
    <row r="19" spans="1:30" ht="30.75" customHeight="1" x14ac:dyDescent="0.25">
      <c r="A19" s="101" t="s">
        <v>20</v>
      </c>
      <c r="B19" s="101"/>
      <c r="C19" s="102"/>
      <c r="D19" s="21"/>
      <c r="E19" s="9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30" t="s">
        <v>15</v>
      </c>
      <c r="AD19" s="2"/>
    </row>
    <row r="20" spans="1:30" x14ac:dyDescent="0.25">
      <c r="A20" s="15" t="s">
        <v>9</v>
      </c>
      <c r="B20" s="2"/>
      <c r="C20" s="2"/>
      <c r="D20" s="21"/>
      <c r="E20" s="91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0" x14ac:dyDescent="0.25">
      <c r="A21" s="15" t="s">
        <v>10</v>
      </c>
      <c r="B21" s="2"/>
      <c r="C21" s="2"/>
      <c r="D21" s="33">
        <v>10</v>
      </c>
      <c r="E21" s="91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>
        <f>SUM(F21:AB21)</f>
        <v>0</v>
      </c>
      <c r="AD21" s="46">
        <f>D21-AC21</f>
        <v>10</v>
      </c>
    </row>
    <row r="22" spans="1:30" x14ac:dyDescent="0.25">
      <c r="A22" s="15"/>
      <c r="B22" s="2"/>
      <c r="C22" s="2"/>
      <c r="D22" s="21"/>
      <c r="E22" s="91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45"/>
      <c r="AD22" s="48">
        <f>D22-AC22</f>
        <v>0</v>
      </c>
    </row>
    <row r="23" spans="1:30" x14ac:dyDescent="0.25">
      <c r="A23" s="2"/>
      <c r="B23" s="2"/>
      <c r="C23" s="2"/>
      <c r="D23" s="21">
        <f>SUM(D11:D22)</f>
        <v>95</v>
      </c>
      <c r="E23" s="91"/>
      <c r="F23" s="31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 x14ac:dyDescent="0.25">
      <c r="E24" s="25" t="s">
        <v>34</v>
      </c>
      <c r="F24" s="2">
        <f>F11+F14+F17</f>
        <v>0</v>
      </c>
      <c r="G24" s="2">
        <f>G11+G14+G17</f>
        <v>0</v>
      </c>
      <c r="H24" s="2">
        <f>H14+H17+H20</f>
        <v>0</v>
      </c>
      <c r="I24" s="2">
        <f t="shared" ref="I24:Q24" si="0">I11+I14+I17+I20</f>
        <v>0</v>
      </c>
      <c r="J24" s="2">
        <f t="shared" si="0"/>
        <v>0</v>
      </c>
      <c r="K24" s="2">
        <f t="shared" si="0"/>
        <v>0</v>
      </c>
      <c r="L24" s="2">
        <f t="shared" si="0"/>
        <v>0</v>
      </c>
      <c r="M24" s="2">
        <f t="shared" si="0"/>
        <v>0</v>
      </c>
      <c r="N24" s="2">
        <f t="shared" si="0"/>
        <v>0</v>
      </c>
      <c r="O24" s="2">
        <f t="shared" si="0"/>
        <v>0</v>
      </c>
      <c r="P24" s="2">
        <f t="shared" si="0"/>
        <v>0</v>
      </c>
      <c r="Q24" s="2">
        <f t="shared" si="0"/>
        <v>0</v>
      </c>
      <c r="R24" s="2">
        <f t="shared" ref="R24:AB24" si="1">R11+R14+R17+R20</f>
        <v>0</v>
      </c>
      <c r="S24" s="2">
        <f t="shared" si="1"/>
        <v>0</v>
      </c>
      <c r="T24" s="2">
        <f t="shared" si="1"/>
        <v>0</v>
      </c>
      <c r="U24" s="2">
        <f t="shared" si="1"/>
        <v>0</v>
      </c>
      <c r="V24" s="2">
        <f t="shared" si="1"/>
        <v>0</v>
      </c>
      <c r="W24" s="2">
        <f t="shared" si="1"/>
        <v>0</v>
      </c>
      <c r="X24" s="2">
        <f t="shared" si="1"/>
        <v>0</v>
      </c>
      <c r="Y24" s="2">
        <f t="shared" si="1"/>
        <v>0</v>
      </c>
      <c r="Z24" s="2">
        <f t="shared" si="1"/>
        <v>0</v>
      </c>
      <c r="AA24" s="2">
        <f t="shared" si="1"/>
        <v>0</v>
      </c>
      <c r="AB24" s="2">
        <f t="shared" si="1"/>
        <v>0</v>
      </c>
      <c r="AC24" s="9">
        <f>SUM(F24:AB24)</f>
        <v>0</v>
      </c>
      <c r="AD24" s="2"/>
    </row>
    <row r="25" spans="1:30" ht="15.75" thickBot="1" x14ac:dyDescent="0.3">
      <c r="E25" s="26" t="s">
        <v>11</v>
      </c>
      <c r="F25" s="2">
        <f>F12+F15+F18+F21</f>
        <v>0</v>
      </c>
      <c r="G25" s="2">
        <f>G12+G15+G18+G21</f>
        <v>0</v>
      </c>
      <c r="H25" s="2">
        <f>H12+H15+H18+H21</f>
        <v>0</v>
      </c>
      <c r="I25" s="2">
        <f t="shared" ref="I25:Q25" si="2">I12+I15+I18+I21</f>
        <v>0</v>
      </c>
      <c r="J25" s="2">
        <f t="shared" si="2"/>
        <v>0</v>
      </c>
      <c r="K25" s="2">
        <f t="shared" si="2"/>
        <v>0</v>
      </c>
      <c r="L25" s="2">
        <f t="shared" si="2"/>
        <v>0</v>
      </c>
      <c r="M25" s="2">
        <f t="shared" si="2"/>
        <v>0</v>
      </c>
      <c r="N25" s="2">
        <f t="shared" si="2"/>
        <v>0</v>
      </c>
      <c r="O25" s="2">
        <f t="shared" si="2"/>
        <v>0</v>
      </c>
      <c r="P25" s="2">
        <f t="shared" si="2"/>
        <v>0</v>
      </c>
      <c r="Q25" s="2">
        <f t="shared" si="2"/>
        <v>0</v>
      </c>
      <c r="R25" s="2">
        <f t="shared" ref="R25:AB25" si="3">R12+R15+R18+R21</f>
        <v>0</v>
      </c>
      <c r="S25" s="2">
        <f t="shared" si="3"/>
        <v>0</v>
      </c>
      <c r="T25" s="2">
        <f t="shared" si="3"/>
        <v>0</v>
      </c>
      <c r="U25" s="2">
        <f t="shared" si="3"/>
        <v>0</v>
      </c>
      <c r="V25" s="2">
        <f t="shared" si="3"/>
        <v>0</v>
      </c>
      <c r="W25" s="2">
        <f t="shared" si="3"/>
        <v>0</v>
      </c>
      <c r="X25" s="2">
        <f t="shared" si="3"/>
        <v>0</v>
      </c>
      <c r="Y25" s="2">
        <f t="shared" si="3"/>
        <v>0</v>
      </c>
      <c r="Z25" s="2">
        <f t="shared" si="3"/>
        <v>0</v>
      </c>
      <c r="AA25" s="2">
        <f t="shared" si="3"/>
        <v>0</v>
      </c>
      <c r="AB25" s="2">
        <f t="shared" si="3"/>
        <v>0</v>
      </c>
      <c r="AC25" s="97">
        <f>SUM(F25:AB25)</f>
        <v>0</v>
      </c>
      <c r="AD25" s="2"/>
    </row>
    <row r="26" spans="1:30" ht="15.75" thickBot="1" x14ac:dyDescent="0.3">
      <c r="AC26" s="98">
        <f>AC24+AC25</f>
        <v>0</v>
      </c>
    </row>
    <row r="27" spans="1:30" x14ac:dyDescent="0.25">
      <c r="AC27" s="32"/>
      <c r="AD27" s="32"/>
    </row>
    <row r="28" spans="1:30" x14ac:dyDescent="0.25">
      <c r="B28" t="s">
        <v>16</v>
      </c>
      <c r="C28" s="32">
        <f>D11+D14+D17+D20</f>
        <v>55</v>
      </c>
      <c r="AD28" s="32"/>
    </row>
    <row r="29" spans="1:30" x14ac:dyDescent="0.25">
      <c r="B29" t="s">
        <v>21</v>
      </c>
      <c r="C29" s="32">
        <f>D12+D15+D18+D21</f>
        <v>40</v>
      </c>
    </row>
    <row r="30" spans="1:30" x14ac:dyDescent="0.25">
      <c r="D30" s="39"/>
    </row>
  </sheetData>
  <mergeCells count="9">
    <mergeCell ref="A16:C16"/>
    <mergeCell ref="A19:C19"/>
    <mergeCell ref="B1:G1"/>
    <mergeCell ref="D9:E9"/>
    <mergeCell ref="H7:I7"/>
    <mergeCell ref="A14:B14"/>
    <mergeCell ref="A15:B15"/>
    <mergeCell ref="A10:C10"/>
    <mergeCell ref="A13:C13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30"/>
  <sheetViews>
    <sheetView topLeftCell="A10" zoomScale="70" zoomScaleNormal="70" workbookViewId="0">
      <selection activeCell="J31" sqref="J31:K31"/>
    </sheetView>
  </sheetViews>
  <sheetFormatPr defaultRowHeight="15" x14ac:dyDescent="0.25"/>
  <cols>
    <col min="1" max="1" width="3.5703125" customWidth="1"/>
    <col min="2" max="2" width="12.140625" bestFit="1" customWidth="1"/>
    <col min="3" max="3" width="10.42578125" customWidth="1"/>
    <col min="4" max="4" width="7.28515625" customWidth="1"/>
    <col min="5" max="5" width="8" customWidth="1"/>
    <col min="6" max="7" width="7.7109375" customWidth="1"/>
    <col min="8" max="8" width="7.28515625" customWidth="1"/>
    <col min="9" max="10" width="6.85546875" customWidth="1"/>
    <col min="11" max="11" width="6.5703125" customWidth="1"/>
    <col min="12" max="12" width="6.7109375" customWidth="1"/>
    <col min="13" max="13" width="7" customWidth="1"/>
    <col min="14" max="14" width="6.85546875" customWidth="1"/>
    <col min="15" max="15" width="6.140625" style="24" customWidth="1"/>
    <col min="16" max="16" width="6.5703125" customWidth="1"/>
    <col min="17" max="17" width="6.28515625" customWidth="1"/>
    <col min="18" max="18" width="6.5703125" customWidth="1"/>
    <col min="19" max="19" width="6.42578125" customWidth="1"/>
    <col min="20" max="20" width="7" customWidth="1"/>
    <col min="21" max="21" width="7.42578125" customWidth="1"/>
    <col min="22" max="22" width="7" customWidth="1"/>
    <col min="23" max="23" width="6.85546875" customWidth="1"/>
    <col min="24" max="24" width="7" customWidth="1"/>
    <col min="25" max="25" width="7.140625" customWidth="1"/>
    <col min="26" max="26" width="6.7109375" customWidth="1"/>
    <col min="27" max="27" width="6.5703125" customWidth="1"/>
  </cols>
  <sheetData>
    <row r="1" spans="1:30" x14ac:dyDescent="0.25">
      <c r="B1" s="103" t="s">
        <v>0</v>
      </c>
      <c r="C1" s="103"/>
      <c r="D1" s="103"/>
      <c r="E1" s="103"/>
      <c r="F1" s="103"/>
      <c r="G1" s="103"/>
      <c r="H1" s="1"/>
    </row>
    <row r="2" spans="1:30" ht="45" x14ac:dyDescent="0.25">
      <c r="B2" s="2"/>
      <c r="C2" s="3" t="s">
        <v>2</v>
      </c>
      <c r="D2" s="4" t="s">
        <v>1</v>
      </c>
      <c r="E2" s="5" t="s">
        <v>35</v>
      </c>
      <c r="F2" s="6" t="s">
        <v>1</v>
      </c>
      <c r="G2" s="7" t="s">
        <v>3</v>
      </c>
      <c r="H2" s="18"/>
    </row>
    <row r="3" spans="1:30" x14ac:dyDescent="0.25">
      <c r="B3" s="22" t="s">
        <v>4</v>
      </c>
      <c r="C3" s="22">
        <v>214</v>
      </c>
      <c r="D3" s="22">
        <v>55</v>
      </c>
      <c r="E3" s="22">
        <v>162</v>
      </c>
      <c r="F3" s="22">
        <v>40</v>
      </c>
      <c r="G3" s="23"/>
      <c r="H3" s="19"/>
    </row>
    <row r="4" spans="1:30" x14ac:dyDescent="0.25">
      <c r="B4" s="2" t="s">
        <v>23</v>
      </c>
      <c r="C4" s="8">
        <v>214</v>
      </c>
      <c r="D4" s="4">
        <v>50</v>
      </c>
      <c r="E4" s="8">
        <v>162</v>
      </c>
      <c r="F4" s="4">
        <v>35</v>
      </c>
      <c r="G4" s="23"/>
      <c r="H4" s="19"/>
    </row>
    <row r="5" spans="1:30" x14ac:dyDescent="0.25">
      <c r="B5" s="2" t="s">
        <v>22</v>
      </c>
      <c r="C5" s="8">
        <v>214</v>
      </c>
      <c r="D5" s="4">
        <v>50</v>
      </c>
      <c r="E5" s="8">
        <v>162</v>
      </c>
      <c r="F5" s="4">
        <v>35</v>
      </c>
      <c r="G5" s="23"/>
      <c r="H5" s="19"/>
    </row>
    <row r="6" spans="1:30" x14ac:dyDescent="0.25">
      <c r="B6" s="2" t="s">
        <v>37</v>
      </c>
      <c r="C6" s="8">
        <v>74</v>
      </c>
      <c r="D6" s="4">
        <v>40</v>
      </c>
      <c r="E6" s="8">
        <v>55</v>
      </c>
      <c r="F6" s="4">
        <v>30</v>
      </c>
      <c r="G6" s="23"/>
      <c r="H6" s="19"/>
    </row>
    <row r="7" spans="1:30" x14ac:dyDescent="0.25">
      <c r="F7" s="9" t="s">
        <v>5</v>
      </c>
      <c r="G7" s="10">
        <f>SUM(G3:G6)</f>
        <v>0</v>
      </c>
      <c r="H7" s="106"/>
      <c r="I7" s="107"/>
    </row>
    <row r="8" spans="1:30" x14ac:dyDescent="0.25">
      <c r="F8" s="12"/>
      <c r="G8" s="13"/>
      <c r="H8" s="11"/>
      <c r="I8" s="11"/>
    </row>
    <row r="9" spans="1:30" ht="15.75" thickBot="1" x14ac:dyDescent="0.3"/>
    <row r="10" spans="1:30" x14ac:dyDescent="0.25">
      <c r="A10" s="14" t="s">
        <v>6</v>
      </c>
      <c r="B10" s="2"/>
      <c r="C10" s="2"/>
      <c r="D10" s="104" t="s">
        <v>36</v>
      </c>
      <c r="E10" s="105"/>
      <c r="F10" s="2" t="s">
        <v>7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44"/>
      <c r="AD10" s="55" t="s">
        <v>38</v>
      </c>
    </row>
    <row r="11" spans="1:30" ht="43.5" customHeight="1" x14ac:dyDescent="0.25">
      <c r="A11" s="101" t="s">
        <v>17</v>
      </c>
      <c r="B11" s="101"/>
      <c r="C11" s="102"/>
      <c r="D11" s="20" t="s">
        <v>7</v>
      </c>
      <c r="E11" s="27" t="s">
        <v>8</v>
      </c>
      <c r="F11" s="29">
        <v>42614</v>
      </c>
      <c r="G11" s="29">
        <v>42644</v>
      </c>
      <c r="H11" s="29">
        <v>42675</v>
      </c>
      <c r="I11" s="29">
        <v>42705</v>
      </c>
      <c r="J11" s="29">
        <v>42736</v>
      </c>
      <c r="K11" s="29">
        <v>42767</v>
      </c>
      <c r="L11" s="29">
        <v>42795</v>
      </c>
      <c r="M11" s="2" t="s">
        <v>24</v>
      </c>
      <c r="N11" s="2" t="s">
        <v>25</v>
      </c>
      <c r="O11" s="2" t="s">
        <v>26</v>
      </c>
      <c r="P11" s="2" t="s">
        <v>27</v>
      </c>
      <c r="Q11" s="2" t="s">
        <v>28</v>
      </c>
      <c r="R11" s="29">
        <v>42979</v>
      </c>
      <c r="S11" s="29">
        <v>43009</v>
      </c>
      <c r="T11" s="29">
        <v>43040</v>
      </c>
      <c r="U11" s="29" t="s">
        <v>29</v>
      </c>
      <c r="V11" s="29">
        <v>43101</v>
      </c>
      <c r="W11" s="29">
        <v>43132</v>
      </c>
      <c r="X11" s="29">
        <v>43160</v>
      </c>
      <c r="Y11" s="2" t="s">
        <v>30</v>
      </c>
      <c r="Z11" s="2" t="s">
        <v>31</v>
      </c>
      <c r="AA11" s="2" t="s">
        <v>32</v>
      </c>
      <c r="AB11" s="2" t="s">
        <v>33</v>
      </c>
      <c r="AC11" s="49" t="s">
        <v>12</v>
      </c>
      <c r="AD11" s="56"/>
    </row>
    <row r="12" spans="1:30" x14ac:dyDescent="0.25">
      <c r="A12" s="15" t="s">
        <v>9</v>
      </c>
      <c r="B12" s="2"/>
      <c r="C12" s="2"/>
      <c r="D12" s="21">
        <v>20</v>
      </c>
      <c r="E12" s="28"/>
      <c r="I12" s="2"/>
      <c r="J12" s="2"/>
      <c r="K12" s="2"/>
      <c r="L12" s="2"/>
      <c r="M12" s="2"/>
      <c r="N12" s="2"/>
      <c r="O12" s="2"/>
      <c r="P12" s="2"/>
      <c r="Q12" s="100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44">
        <f>SUM(F12:AB12)</f>
        <v>0</v>
      </c>
      <c r="AD12" s="59">
        <f>D12-AC12</f>
        <v>20</v>
      </c>
    </row>
    <row r="13" spans="1:30" s="17" customFormat="1" ht="15.75" x14ac:dyDescent="0.25">
      <c r="A13" s="15" t="s">
        <v>10</v>
      </c>
      <c r="B13" s="16"/>
      <c r="C13" s="16"/>
      <c r="D13" s="33">
        <v>15</v>
      </c>
      <c r="E13" s="34"/>
      <c r="F13" s="36"/>
      <c r="G13" s="36"/>
      <c r="H13" s="36"/>
      <c r="I13" s="35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50">
        <f>SUM(F13:AB13)</f>
        <v>0</v>
      </c>
      <c r="AD13" s="59">
        <f>D13-AC13</f>
        <v>15</v>
      </c>
    </row>
    <row r="14" spans="1:30" ht="29.25" customHeight="1" x14ac:dyDescent="0.25">
      <c r="A14" s="101" t="s">
        <v>18</v>
      </c>
      <c r="B14" s="101"/>
      <c r="C14" s="102"/>
      <c r="D14" s="21"/>
      <c r="E14" s="2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49" t="s">
        <v>13</v>
      </c>
      <c r="AD14" s="60"/>
    </row>
    <row r="15" spans="1:30" x14ac:dyDescent="0.25">
      <c r="A15" s="108" t="s">
        <v>9</v>
      </c>
      <c r="B15" s="109"/>
      <c r="C15" s="2"/>
      <c r="D15" s="22">
        <v>10</v>
      </c>
      <c r="E15" s="22"/>
      <c r="I15" s="2"/>
      <c r="J15" s="2"/>
      <c r="K15" s="2"/>
      <c r="L15" s="2"/>
      <c r="M15" s="2"/>
      <c r="N15" s="2"/>
      <c r="O15" s="96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44">
        <f>SUM(F15:AB15)</f>
        <v>0</v>
      </c>
      <c r="AD15" s="61">
        <f>D15-AC15</f>
        <v>10</v>
      </c>
    </row>
    <row r="16" spans="1:30" x14ac:dyDescent="0.25">
      <c r="A16" s="110" t="s">
        <v>10</v>
      </c>
      <c r="B16" s="111"/>
      <c r="C16" s="2"/>
      <c r="D16" s="40">
        <v>5</v>
      </c>
      <c r="E16" s="41"/>
      <c r="F16" s="42"/>
      <c r="G16" s="42"/>
      <c r="H16" s="42"/>
      <c r="I16" s="42"/>
      <c r="J16" s="42"/>
      <c r="K16" s="42"/>
      <c r="L16" s="43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51">
        <f>SUM(F16:AB16)</f>
        <v>0</v>
      </c>
      <c r="AD16" s="59">
        <f>D16-AC16</f>
        <v>5</v>
      </c>
    </row>
    <row r="17" spans="1:30" ht="30.75" customHeight="1" x14ac:dyDescent="0.25">
      <c r="A17" s="101" t="s">
        <v>19</v>
      </c>
      <c r="B17" s="101"/>
      <c r="C17" s="102"/>
      <c r="D17" s="21"/>
      <c r="E17" s="2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49" t="s">
        <v>14</v>
      </c>
      <c r="AD17" s="60"/>
    </row>
    <row r="18" spans="1:30" x14ac:dyDescent="0.25">
      <c r="A18" s="15" t="s">
        <v>9</v>
      </c>
      <c r="B18" s="2"/>
      <c r="C18" s="2"/>
      <c r="D18" s="21">
        <v>20</v>
      </c>
      <c r="E18" s="2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44">
        <f ca="1">SUM(F18:AC18)</f>
        <v>0</v>
      </c>
      <c r="AD18" s="59">
        <f ca="1">D18-AC18</f>
        <v>19</v>
      </c>
    </row>
    <row r="19" spans="1:30" x14ac:dyDescent="0.25">
      <c r="A19" s="15" t="s">
        <v>10</v>
      </c>
      <c r="B19" s="2"/>
      <c r="C19" s="2"/>
      <c r="D19" s="33">
        <v>10</v>
      </c>
      <c r="E19" s="34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52">
        <f>SUM(F19:AB19)</f>
        <v>0</v>
      </c>
      <c r="AD19" s="59">
        <f>D19-AC19</f>
        <v>10</v>
      </c>
    </row>
    <row r="20" spans="1:30" ht="30.75" customHeight="1" x14ac:dyDescent="0.25">
      <c r="A20" s="101" t="s">
        <v>20</v>
      </c>
      <c r="B20" s="101"/>
      <c r="C20" s="102"/>
      <c r="D20" s="21"/>
      <c r="E20" s="2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49" t="s">
        <v>15</v>
      </c>
      <c r="AD20" s="60"/>
    </row>
    <row r="21" spans="1:30" x14ac:dyDescent="0.25">
      <c r="A21" s="15" t="s">
        <v>9</v>
      </c>
      <c r="B21" s="2"/>
      <c r="C21" s="2"/>
      <c r="D21" s="21"/>
      <c r="E21" s="2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44"/>
      <c r="AD21" s="60"/>
    </row>
    <row r="22" spans="1:30" x14ac:dyDescent="0.25">
      <c r="A22" s="15" t="s">
        <v>10</v>
      </c>
      <c r="B22" s="2"/>
      <c r="C22" s="2"/>
      <c r="D22" s="33">
        <v>5</v>
      </c>
      <c r="E22" s="34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52">
        <f>SUM(F22:AB22)</f>
        <v>0</v>
      </c>
      <c r="AD22" s="59">
        <f>D22-AC22</f>
        <v>5</v>
      </c>
    </row>
    <row r="23" spans="1:30" x14ac:dyDescent="0.25">
      <c r="A23" s="15"/>
      <c r="B23" s="2"/>
      <c r="C23" s="2"/>
      <c r="D23" s="21"/>
      <c r="E23" s="2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53"/>
      <c r="AD23" s="57">
        <f>D23-AC23</f>
        <v>0</v>
      </c>
    </row>
    <row r="24" spans="1:30" x14ac:dyDescent="0.25">
      <c r="A24" s="2"/>
      <c r="B24" s="2"/>
      <c r="C24" s="2"/>
      <c r="D24" s="21">
        <f>SUM(D12:D23)</f>
        <v>85</v>
      </c>
      <c r="E24" s="28"/>
      <c r="F24" s="31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44"/>
      <c r="AD24" s="56"/>
    </row>
    <row r="25" spans="1:30" x14ac:dyDescent="0.25">
      <c r="D25" s="19"/>
      <c r="E25" s="25" t="s">
        <v>34</v>
      </c>
      <c r="F25" s="2">
        <f>'A Staff costs IO '!F11+'A Staff costs IO '!F14+F18+F21</f>
        <v>0</v>
      </c>
      <c r="G25" s="2">
        <f>'A Staff costs IO '!G11+'A Staff costs IO '!G14+G18+G21</f>
        <v>0</v>
      </c>
      <c r="H25" s="2">
        <f>'A Staff costs IO '!H11+'A Staff costs IO '!H14+H18+H21</f>
        <v>0</v>
      </c>
      <c r="I25" s="2">
        <f t="shared" ref="I25:Q25" si="0">I12+I15+I18+I21</f>
        <v>0</v>
      </c>
      <c r="J25" s="2">
        <f t="shared" si="0"/>
        <v>0</v>
      </c>
      <c r="K25" s="2">
        <f t="shared" si="0"/>
        <v>0</v>
      </c>
      <c r="L25" s="2">
        <f t="shared" si="0"/>
        <v>0</v>
      </c>
      <c r="M25" s="2">
        <f t="shared" si="0"/>
        <v>0</v>
      </c>
      <c r="N25" s="2">
        <f t="shared" si="0"/>
        <v>0</v>
      </c>
      <c r="O25" s="2">
        <f t="shared" si="0"/>
        <v>0</v>
      </c>
      <c r="P25" s="2">
        <f t="shared" si="0"/>
        <v>0</v>
      </c>
      <c r="Q25" s="2">
        <f t="shared" si="0"/>
        <v>0</v>
      </c>
      <c r="R25" s="2">
        <f t="shared" ref="R25:S25" si="1">R12+R15+R18+R21</f>
        <v>0</v>
      </c>
      <c r="S25" s="2">
        <f t="shared" si="1"/>
        <v>0</v>
      </c>
      <c r="T25" s="2">
        <v>0</v>
      </c>
      <c r="U25" s="2">
        <f t="shared" ref="U25:AB26" si="2">U12+U15+U18+U21</f>
        <v>0</v>
      </c>
      <c r="V25" s="2">
        <f t="shared" si="2"/>
        <v>0</v>
      </c>
      <c r="W25" s="2">
        <f t="shared" si="2"/>
        <v>0</v>
      </c>
      <c r="X25" s="2">
        <f t="shared" si="2"/>
        <v>0</v>
      </c>
      <c r="Y25" s="2">
        <f t="shared" si="2"/>
        <v>0</v>
      </c>
      <c r="Z25" s="2">
        <f t="shared" si="2"/>
        <v>0</v>
      </c>
      <c r="AA25" s="2">
        <f t="shared" si="2"/>
        <v>0</v>
      </c>
      <c r="AB25" s="2">
        <f t="shared" si="2"/>
        <v>0</v>
      </c>
      <c r="AC25" s="54">
        <f>SUM(F25:AB25)</f>
        <v>0</v>
      </c>
      <c r="AD25" s="56">
        <f ca="1">SUM(F25:AD25)</f>
        <v>0</v>
      </c>
    </row>
    <row r="26" spans="1:30" ht="15.75" thickBot="1" x14ac:dyDescent="0.3">
      <c r="E26" s="26" t="s">
        <v>11</v>
      </c>
      <c r="F26" s="2">
        <f>F13+F16+F19+F22</f>
        <v>0</v>
      </c>
      <c r="G26" s="2">
        <f>G13+G16+G19+G22</f>
        <v>0</v>
      </c>
      <c r="H26" s="2">
        <f>H13+H16+H19+H22</f>
        <v>0</v>
      </c>
      <c r="I26" s="2">
        <f t="shared" ref="I26:Q26" si="3">I13+I16+I19+I22</f>
        <v>0</v>
      </c>
      <c r="J26" s="2">
        <f t="shared" si="3"/>
        <v>0</v>
      </c>
      <c r="K26" s="2">
        <f t="shared" si="3"/>
        <v>0</v>
      </c>
      <c r="L26" s="2">
        <f t="shared" si="3"/>
        <v>0</v>
      </c>
      <c r="M26" s="2">
        <f t="shared" si="3"/>
        <v>0</v>
      </c>
      <c r="N26" s="2">
        <f t="shared" si="3"/>
        <v>0</v>
      </c>
      <c r="O26" s="2">
        <f t="shared" si="3"/>
        <v>0</v>
      </c>
      <c r="P26" s="2">
        <f t="shared" si="3"/>
        <v>0</v>
      </c>
      <c r="Q26" s="2">
        <f t="shared" si="3"/>
        <v>0</v>
      </c>
      <c r="R26" s="2">
        <f t="shared" ref="R26:S26" si="4">R13+R16+R19+R22</f>
        <v>0</v>
      </c>
      <c r="S26" s="2">
        <f t="shared" si="4"/>
        <v>0</v>
      </c>
      <c r="T26" s="2">
        <f>T13+T16+T19+T22</f>
        <v>0</v>
      </c>
      <c r="U26" s="2">
        <f t="shared" si="2"/>
        <v>0</v>
      </c>
      <c r="V26" s="2">
        <f t="shared" si="2"/>
        <v>0</v>
      </c>
      <c r="W26" s="2">
        <f t="shared" si="2"/>
        <v>0</v>
      </c>
      <c r="X26" s="2">
        <f t="shared" si="2"/>
        <v>0</v>
      </c>
      <c r="Y26" s="2">
        <f t="shared" si="2"/>
        <v>0</v>
      </c>
      <c r="Z26" s="2">
        <f t="shared" si="2"/>
        <v>0</v>
      </c>
      <c r="AA26" s="2">
        <f t="shared" si="2"/>
        <v>0</v>
      </c>
      <c r="AB26" s="2">
        <f t="shared" si="2"/>
        <v>0</v>
      </c>
      <c r="AC26" s="99">
        <f>SUM(F26:AB26)</f>
        <v>0</v>
      </c>
      <c r="AD26" s="58">
        <f ca="1">SUM(F26:AD26)</f>
        <v>0</v>
      </c>
    </row>
    <row r="27" spans="1:30" ht="15.75" thickBot="1" x14ac:dyDescent="0.3">
      <c r="AC27" s="98">
        <f>AC25+AC26</f>
        <v>0</v>
      </c>
    </row>
    <row r="28" spans="1:30" x14ac:dyDescent="0.25">
      <c r="E28" s="32"/>
      <c r="AC28" s="32"/>
      <c r="AD28" s="32"/>
    </row>
    <row r="29" spans="1:30" x14ac:dyDescent="0.25">
      <c r="E29" s="32"/>
      <c r="AD29" s="32"/>
    </row>
    <row r="30" spans="1:30" x14ac:dyDescent="0.25">
      <c r="F30" s="39"/>
    </row>
  </sheetData>
  <mergeCells count="9">
    <mergeCell ref="A16:B16"/>
    <mergeCell ref="A17:C17"/>
    <mergeCell ref="A20:C20"/>
    <mergeCell ref="B1:G1"/>
    <mergeCell ref="H7:I7"/>
    <mergeCell ref="D10:E10"/>
    <mergeCell ref="A11:C11"/>
    <mergeCell ref="A14:C14"/>
    <mergeCell ref="A15:B15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30"/>
  <sheetViews>
    <sheetView topLeftCell="D13" zoomScale="85" zoomScaleNormal="85" workbookViewId="0">
      <selection activeCell="D28" sqref="D28:F30"/>
    </sheetView>
  </sheetViews>
  <sheetFormatPr defaultRowHeight="15" x14ac:dyDescent="0.25"/>
  <cols>
    <col min="1" max="1" width="3.5703125" customWidth="1"/>
    <col min="2" max="2" width="12.140625" bestFit="1" customWidth="1"/>
    <col min="3" max="3" width="10.42578125" customWidth="1"/>
    <col min="4" max="4" width="7.28515625" customWidth="1"/>
    <col min="5" max="5" width="8" customWidth="1"/>
    <col min="6" max="6" width="7.7109375" customWidth="1"/>
    <col min="7" max="7" width="7.140625" customWidth="1"/>
    <col min="8" max="8" width="7.28515625" customWidth="1"/>
    <col min="9" max="10" width="6.85546875" customWidth="1"/>
    <col min="11" max="11" width="6.5703125" customWidth="1"/>
    <col min="12" max="12" width="6.7109375" customWidth="1"/>
    <col min="13" max="13" width="7" customWidth="1"/>
    <col min="14" max="14" width="6.85546875" customWidth="1"/>
    <col min="15" max="15" width="6.140625" style="24" customWidth="1"/>
    <col min="16" max="16" width="6.5703125" customWidth="1"/>
    <col min="17" max="17" width="6.28515625" customWidth="1"/>
    <col min="18" max="18" width="6.5703125" customWidth="1"/>
    <col min="19" max="19" width="6.42578125" customWidth="1"/>
    <col min="20" max="20" width="7" customWidth="1"/>
    <col min="21" max="21" width="7.42578125" customWidth="1"/>
    <col min="22" max="22" width="7" customWidth="1"/>
    <col min="23" max="23" width="6.85546875" customWidth="1"/>
    <col min="24" max="24" width="7" customWidth="1"/>
    <col min="25" max="25" width="7.140625" customWidth="1"/>
    <col min="26" max="26" width="6.7109375" customWidth="1"/>
    <col min="27" max="27" width="6.5703125" customWidth="1"/>
  </cols>
  <sheetData>
    <row r="1" spans="1:30" x14ac:dyDescent="0.25">
      <c r="B1" s="103" t="s">
        <v>0</v>
      </c>
      <c r="C1" s="103"/>
      <c r="D1" s="103"/>
      <c r="E1" s="103"/>
      <c r="F1" s="103"/>
      <c r="G1" s="103"/>
      <c r="H1" s="1"/>
    </row>
    <row r="2" spans="1:30" ht="45" x14ac:dyDescent="0.25">
      <c r="B2" s="2"/>
      <c r="C2" s="3" t="s">
        <v>2</v>
      </c>
      <c r="D2" s="4" t="s">
        <v>1</v>
      </c>
      <c r="E2" s="5" t="s">
        <v>35</v>
      </c>
      <c r="F2" s="6" t="s">
        <v>1</v>
      </c>
      <c r="G2" s="7" t="s">
        <v>3</v>
      </c>
      <c r="H2" s="18"/>
    </row>
    <row r="3" spans="1:30" x14ac:dyDescent="0.25">
      <c r="B3" s="22" t="s">
        <v>4</v>
      </c>
      <c r="C3" s="22">
        <v>214</v>
      </c>
      <c r="D3" s="22">
        <v>55</v>
      </c>
      <c r="E3" s="22">
        <v>162</v>
      </c>
      <c r="F3" s="22">
        <v>40</v>
      </c>
      <c r="G3" s="23"/>
      <c r="H3" s="19"/>
    </row>
    <row r="4" spans="1:30" x14ac:dyDescent="0.25">
      <c r="B4" s="2" t="s">
        <v>23</v>
      </c>
      <c r="C4" s="8">
        <v>214</v>
      </c>
      <c r="D4" s="4">
        <v>50</v>
      </c>
      <c r="E4" s="8">
        <v>162</v>
      </c>
      <c r="F4" s="4">
        <v>35</v>
      </c>
      <c r="G4" s="23"/>
      <c r="H4" s="19"/>
    </row>
    <row r="5" spans="1:30" x14ac:dyDescent="0.25">
      <c r="B5" s="2" t="s">
        <v>22</v>
      </c>
      <c r="C5" s="8">
        <v>214</v>
      </c>
      <c r="D5" s="4">
        <v>50</v>
      </c>
      <c r="E5" s="8">
        <v>162</v>
      </c>
      <c r="F5" s="4">
        <v>35</v>
      </c>
      <c r="G5" s="23"/>
      <c r="H5" s="19"/>
    </row>
    <row r="6" spans="1:30" x14ac:dyDescent="0.25">
      <c r="B6" s="2" t="s">
        <v>37</v>
      </c>
      <c r="C6" s="8">
        <v>74</v>
      </c>
      <c r="D6" s="4">
        <v>40</v>
      </c>
      <c r="E6" s="8">
        <v>55</v>
      </c>
      <c r="F6" s="4">
        <v>30</v>
      </c>
      <c r="G6" s="23"/>
      <c r="H6" s="19"/>
    </row>
    <row r="7" spans="1:30" x14ac:dyDescent="0.25">
      <c r="F7" s="9" t="s">
        <v>5</v>
      </c>
      <c r="G7" s="10"/>
      <c r="H7" s="106"/>
      <c r="I7" s="107"/>
    </row>
    <row r="8" spans="1:30" x14ac:dyDescent="0.25">
      <c r="F8" s="12"/>
      <c r="G8" s="13"/>
      <c r="H8" s="11"/>
      <c r="I8" s="11"/>
    </row>
    <row r="9" spans="1:30" ht="15.75" thickBot="1" x14ac:dyDescent="0.3"/>
    <row r="10" spans="1:30" x14ac:dyDescent="0.25">
      <c r="A10" s="14" t="s">
        <v>6</v>
      </c>
      <c r="B10" s="2"/>
      <c r="C10" s="2"/>
      <c r="D10" s="104" t="s">
        <v>22</v>
      </c>
      <c r="E10" s="105"/>
      <c r="F10" s="2" t="s">
        <v>7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55" t="s">
        <v>38</v>
      </c>
    </row>
    <row r="11" spans="1:30" ht="43.5" customHeight="1" x14ac:dyDescent="0.25">
      <c r="A11" s="101" t="s">
        <v>17</v>
      </c>
      <c r="B11" s="101"/>
      <c r="C11" s="102"/>
      <c r="D11" s="20" t="s">
        <v>7</v>
      </c>
      <c r="E11" s="27" t="s">
        <v>8</v>
      </c>
      <c r="F11" s="29">
        <v>42614</v>
      </c>
      <c r="G11" s="29">
        <v>42644</v>
      </c>
      <c r="H11" s="29">
        <v>42675</v>
      </c>
      <c r="I11" s="29">
        <v>42705</v>
      </c>
      <c r="J11" s="29">
        <v>42736</v>
      </c>
      <c r="K11" s="29">
        <v>42767</v>
      </c>
      <c r="L11" s="29">
        <v>42795</v>
      </c>
      <c r="M11" s="2" t="s">
        <v>24</v>
      </c>
      <c r="N11" s="2" t="s">
        <v>25</v>
      </c>
      <c r="O11" s="2" t="s">
        <v>26</v>
      </c>
      <c r="P11" s="2" t="s">
        <v>27</v>
      </c>
      <c r="Q11" s="2" t="s">
        <v>28</v>
      </c>
      <c r="R11" s="29">
        <v>42979</v>
      </c>
      <c r="S11" s="29">
        <v>43009</v>
      </c>
      <c r="T11" s="29">
        <v>43040</v>
      </c>
      <c r="U11" s="29" t="s">
        <v>29</v>
      </c>
      <c r="V11" s="29">
        <v>43101</v>
      </c>
      <c r="W11" s="29">
        <v>43132</v>
      </c>
      <c r="X11" s="29">
        <v>43160</v>
      </c>
      <c r="Y11" s="2" t="s">
        <v>30</v>
      </c>
      <c r="Z11" s="2" t="s">
        <v>31</v>
      </c>
      <c r="AA11" s="2" t="s">
        <v>32</v>
      </c>
      <c r="AB11" s="2" t="s">
        <v>33</v>
      </c>
      <c r="AC11" s="30" t="s">
        <v>12</v>
      </c>
      <c r="AD11" s="56"/>
    </row>
    <row r="12" spans="1:30" x14ac:dyDescent="0.25">
      <c r="A12" s="15" t="s">
        <v>9</v>
      </c>
      <c r="B12" s="2"/>
      <c r="C12" s="2"/>
      <c r="D12" s="21">
        <v>20</v>
      </c>
      <c r="E12" s="2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>
        <f>SUM(F12:AB12)</f>
        <v>0</v>
      </c>
      <c r="AD12" s="59">
        <f>D12-AC12</f>
        <v>20</v>
      </c>
    </row>
    <row r="13" spans="1:30" s="17" customFormat="1" ht="15.75" x14ac:dyDescent="0.25">
      <c r="A13" s="15" t="s">
        <v>10</v>
      </c>
      <c r="B13" s="16"/>
      <c r="C13" s="16"/>
      <c r="D13" s="33">
        <v>15</v>
      </c>
      <c r="E13" s="34"/>
      <c r="F13" s="36"/>
      <c r="G13" s="36"/>
      <c r="H13" s="36"/>
      <c r="I13" s="35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>
        <f>SUM(F13:AB13)</f>
        <v>0</v>
      </c>
      <c r="AD13" s="59">
        <f>D13-AC13</f>
        <v>15</v>
      </c>
    </row>
    <row r="14" spans="1:30" ht="29.25" customHeight="1" x14ac:dyDescent="0.25">
      <c r="A14" s="101" t="s">
        <v>18</v>
      </c>
      <c r="B14" s="101"/>
      <c r="C14" s="102"/>
      <c r="D14" s="21"/>
      <c r="E14" s="2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30" t="s">
        <v>13</v>
      </c>
      <c r="AD14" s="60"/>
    </row>
    <row r="15" spans="1:30" x14ac:dyDescent="0.25">
      <c r="A15" s="108" t="s">
        <v>9</v>
      </c>
      <c r="B15" s="109"/>
      <c r="C15" s="2"/>
      <c r="D15" s="22">
        <v>20</v>
      </c>
      <c r="E15" s="22"/>
      <c r="F15" s="2"/>
      <c r="G15" s="2"/>
      <c r="H15" s="2"/>
      <c r="I15" s="2"/>
      <c r="J15" s="2"/>
      <c r="K15" s="2"/>
      <c r="L15" s="2"/>
      <c r="M15" s="2"/>
      <c r="N15" s="2"/>
      <c r="O15" s="96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>
        <f>SUM(F15:AB15)</f>
        <v>0</v>
      </c>
      <c r="AD15" s="61">
        <f>D15-AC15</f>
        <v>20</v>
      </c>
    </row>
    <row r="16" spans="1:30" x14ac:dyDescent="0.25">
      <c r="A16" s="110" t="s">
        <v>10</v>
      </c>
      <c r="B16" s="111"/>
      <c r="C16" s="2"/>
      <c r="D16" s="40">
        <v>10</v>
      </c>
      <c r="E16" s="41"/>
      <c r="F16" s="42"/>
      <c r="G16" s="42"/>
      <c r="H16" s="42"/>
      <c r="I16" s="42"/>
      <c r="J16" s="42"/>
      <c r="K16" s="42"/>
      <c r="L16" s="43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>
        <f>SUM(F16:AB16)</f>
        <v>0</v>
      </c>
      <c r="AD16" s="59">
        <f>D16-AC16</f>
        <v>10</v>
      </c>
    </row>
    <row r="17" spans="1:30" ht="30.75" customHeight="1" x14ac:dyDescent="0.25">
      <c r="A17" s="101" t="s">
        <v>19</v>
      </c>
      <c r="B17" s="101"/>
      <c r="C17" s="102"/>
      <c r="D17" s="21"/>
      <c r="E17" s="2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30" t="s">
        <v>14</v>
      </c>
      <c r="AD17" s="60"/>
    </row>
    <row r="18" spans="1:30" x14ac:dyDescent="0.25">
      <c r="A18" s="15" t="s">
        <v>9</v>
      </c>
      <c r="B18" s="2"/>
      <c r="C18" s="2"/>
      <c r="D18" s="21">
        <v>10</v>
      </c>
      <c r="E18" s="2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>
        <f>SUM(F18:AB18)</f>
        <v>0</v>
      </c>
      <c r="AD18" s="59">
        <f>D18-AC18</f>
        <v>10</v>
      </c>
    </row>
    <row r="19" spans="1:30" x14ac:dyDescent="0.25">
      <c r="A19" s="15" t="s">
        <v>10</v>
      </c>
      <c r="B19" s="2"/>
      <c r="C19" s="2"/>
      <c r="D19" s="33">
        <v>5</v>
      </c>
      <c r="E19" s="34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>
        <f>SUM(F19:AB19)</f>
        <v>0</v>
      </c>
      <c r="AD19" s="59">
        <f>D19-AC19</f>
        <v>5</v>
      </c>
    </row>
    <row r="20" spans="1:30" ht="30.75" customHeight="1" x14ac:dyDescent="0.25">
      <c r="A20" s="101" t="s">
        <v>20</v>
      </c>
      <c r="B20" s="101"/>
      <c r="C20" s="102"/>
      <c r="D20" s="21"/>
      <c r="E20" s="2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30" t="s">
        <v>15</v>
      </c>
      <c r="AD20" s="60"/>
    </row>
    <row r="21" spans="1:30" x14ac:dyDescent="0.25">
      <c r="A21" s="15" t="s">
        <v>9</v>
      </c>
      <c r="B21" s="2"/>
      <c r="C21" s="2"/>
      <c r="D21" s="21"/>
      <c r="E21" s="2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60"/>
    </row>
    <row r="22" spans="1:30" x14ac:dyDescent="0.25">
      <c r="A22" s="15" t="s">
        <v>10</v>
      </c>
      <c r="B22" s="2"/>
      <c r="C22" s="2"/>
      <c r="D22" s="33">
        <v>5</v>
      </c>
      <c r="E22" s="34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>
        <f>SUM(F22:AB22)</f>
        <v>0</v>
      </c>
      <c r="AD22" s="59">
        <f>D22-AC22</f>
        <v>5</v>
      </c>
    </row>
    <row r="23" spans="1:30" x14ac:dyDescent="0.25">
      <c r="A23" s="15"/>
      <c r="B23" s="2"/>
      <c r="C23" s="2"/>
      <c r="D23" s="21"/>
      <c r="E23" s="2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62"/>
      <c r="AD23" s="57">
        <f>D23-AC23</f>
        <v>0</v>
      </c>
    </row>
    <row r="24" spans="1:30" x14ac:dyDescent="0.25">
      <c r="A24" s="2"/>
      <c r="B24" s="2"/>
      <c r="C24" s="2"/>
      <c r="D24" s="21">
        <f>SUM(D12:D23)</f>
        <v>85</v>
      </c>
      <c r="E24" s="28"/>
      <c r="F24" s="31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56"/>
    </row>
    <row r="25" spans="1:30" x14ac:dyDescent="0.25">
      <c r="D25" s="19"/>
      <c r="E25" s="25" t="s">
        <v>34</v>
      </c>
      <c r="F25" s="2">
        <f>F12+F15+F18+F21</f>
        <v>0</v>
      </c>
      <c r="G25" s="2">
        <f t="shared" ref="G25:AB26" si="0">G12+G15+G18+G21</f>
        <v>0</v>
      </c>
      <c r="H25" s="2">
        <f t="shared" si="0"/>
        <v>0</v>
      </c>
      <c r="I25" s="2">
        <f>I12+I15+I18+I21</f>
        <v>0</v>
      </c>
      <c r="J25" s="2">
        <f t="shared" si="0"/>
        <v>0</v>
      </c>
      <c r="K25" s="2">
        <f>K12+K15+K18+K21</f>
        <v>0</v>
      </c>
      <c r="L25" s="2">
        <f>L12+L15+L18+L21</f>
        <v>0</v>
      </c>
      <c r="M25" s="2">
        <f t="shared" si="0"/>
        <v>0</v>
      </c>
      <c r="N25" s="2">
        <f>N12+N15+N18+N21</f>
        <v>0</v>
      </c>
      <c r="O25" s="2">
        <f>O12+O15+O18+O21</f>
        <v>0</v>
      </c>
      <c r="P25" s="2">
        <f t="shared" si="0"/>
        <v>0</v>
      </c>
      <c r="Q25" s="2">
        <f t="shared" si="0"/>
        <v>0</v>
      </c>
      <c r="R25" s="2">
        <f t="shared" si="0"/>
        <v>0</v>
      </c>
      <c r="S25" s="2">
        <f t="shared" si="0"/>
        <v>0</v>
      </c>
      <c r="T25" s="2">
        <f t="shared" si="0"/>
        <v>0</v>
      </c>
      <c r="U25" s="2">
        <f t="shared" si="0"/>
        <v>0</v>
      </c>
      <c r="V25" s="2">
        <f t="shared" si="0"/>
        <v>0</v>
      </c>
      <c r="W25" s="2">
        <f t="shared" si="0"/>
        <v>0</v>
      </c>
      <c r="X25" s="2">
        <f t="shared" si="0"/>
        <v>0</v>
      </c>
      <c r="Y25" s="2">
        <f t="shared" si="0"/>
        <v>0</v>
      </c>
      <c r="Z25" s="2">
        <f t="shared" si="0"/>
        <v>0</v>
      </c>
      <c r="AA25" s="2">
        <f t="shared" si="0"/>
        <v>0</v>
      </c>
      <c r="AB25" s="2">
        <f t="shared" si="0"/>
        <v>0</v>
      </c>
      <c r="AC25" s="9">
        <f>SUM(F25:AB25)</f>
        <v>0</v>
      </c>
      <c r="AD25" s="56"/>
    </row>
    <row r="26" spans="1:30" ht="15.75" thickBot="1" x14ac:dyDescent="0.3">
      <c r="E26" s="26" t="s">
        <v>11</v>
      </c>
      <c r="F26" s="2">
        <f>F13+F16+F19+F22</f>
        <v>0</v>
      </c>
      <c r="G26" s="2">
        <f>G13+G16+G19+G22</f>
        <v>0</v>
      </c>
      <c r="H26" s="2">
        <f t="shared" si="0"/>
        <v>0</v>
      </c>
      <c r="I26" s="2">
        <f t="shared" si="0"/>
        <v>0</v>
      </c>
      <c r="J26" s="2">
        <f t="shared" si="0"/>
        <v>0</v>
      </c>
      <c r="K26" s="2">
        <f>K13+K16+K19+K22</f>
        <v>0</v>
      </c>
      <c r="L26" s="2">
        <f>L13+L16+L19+L22</f>
        <v>0</v>
      </c>
      <c r="M26" s="2">
        <f t="shared" si="0"/>
        <v>0</v>
      </c>
      <c r="N26" s="2">
        <f>N13+N16+N19+N22</f>
        <v>0</v>
      </c>
      <c r="O26" s="2">
        <f t="shared" si="0"/>
        <v>0</v>
      </c>
      <c r="P26" s="2">
        <f t="shared" si="0"/>
        <v>0</v>
      </c>
      <c r="Q26" s="2">
        <f t="shared" si="0"/>
        <v>0</v>
      </c>
      <c r="R26" s="2">
        <f t="shared" si="0"/>
        <v>0</v>
      </c>
      <c r="S26" s="2">
        <f t="shared" si="0"/>
        <v>0</v>
      </c>
      <c r="T26" s="2">
        <f t="shared" si="0"/>
        <v>0</v>
      </c>
      <c r="U26" s="2">
        <f t="shared" si="0"/>
        <v>0</v>
      </c>
      <c r="V26" s="2">
        <f t="shared" si="0"/>
        <v>0</v>
      </c>
      <c r="W26" s="2">
        <f t="shared" si="0"/>
        <v>0</v>
      </c>
      <c r="X26" s="2">
        <f t="shared" si="0"/>
        <v>0</v>
      </c>
      <c r="Y26" s="2">
        <f t="shared" si="0"/>
        <v>0</v>
      </c>
      <c r="Z26" s="2">
        <f t="shared" si="0"/>
        <v>0</v>
      </c>
      <c r="AA26" s="2">
        <f t="shared" si="0"/>
        <v>0</v>
      </c>
      <c r="AB26" s="2">
        <f t="shared" si="0"/>
        <v>0</v>
      </c>
      <c r="AC26" s="97">
        <f>SUM(F26:AB26)</f>
        <v>0</v>
      </c>
      <c r="AD26" s="58"/>
    </row>
    <row r="27" spans="1:30" ht="15.75" thickBot="1" x14ac:dyDescent="0.3">
      <c r="AC27" s="98">
        <f>AC25+AC26</f>
        <v>0</v>
      </c>
    </row>
    <row r="28" spans="1:30" x14ac:dyDescent="0.25">
      <c r="E28" s="32"/>
      <c r="AC28" s="32"/>
      <c r="AD28" s="32"/>
    </row>
    <row r="29" spans="1:30" x14ac:dyDescent="0.25">
      <c r="E29" s="32"/>
      <c r="AD29" s="32"/>
    </row>
    <row r="30" spans="1:30" x14ac:dyDescent="0.25">
      <c r="E30" s="39"/>
    </row>
  </sheetData>
  <mergeCells count="9">
    <mergeCell ref="A16:B16"/>
    <mergeCell ref="A17:C17"/>
    <mergeCell ref="A20:C20"/>
    <mergeCell ref="B1:G1"/>
    <mergeCell ref="H7:I7"/>
    <mergeCell ref="D10:E10"/>
    <mergeCell ref="A11:C11"/>
    <mergeCell ref="A14:C14"/>
    <mergeCell ref="A15:B15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30"/>
  <sheetViews>
    <sheetView zoomScale="70" zoomScaleNormal="70" workbookViewId="0">
      <selection activeCell="L33" sqref="L33"/>
    </sheetView>
  </sheetViews>
  <sheetFormatPr defaultRowHeight="15" x14ac:dyDescent="0.25"/>
  <cols>
    <col min="1" max="1" width="3.5703125" customWidth="1"/>
    <col min="2" max="2" width="12.140625" bestFit="1" customWidth="1"/>
    <col min="3" max="3" width="10.42578125" customWidth="1"/>
    <col min="4" max="4" width="7.28515625" customWidth="1"/>
    <col min="5" max="5" width="8" customWidth="1"/>
    <col min="6" max="6" width="7.7109375" customWidth="1"/>
    <col min="7" max="7" width="7.140625" customWidth="1"/>
    <col min="8" max="8" width="7.28515625" customWidth="1"/>
    <col min="9" max="10" width="6.85546875" customWidth="1"/>
    <col min="11" max="11" width="6.5703125" customWidth="1"/>
    <col min="12" max="12" width="7.140625" customWidth="1"/>
    <col min="13" max="13" width="7" customWidth="1"/>
    <col min="14" max="14" width="6.85546875" customWidth="1"/>
    <col min="15" max="15" width="6.140625" style="24" customWidth="1"/>
    <col min="16" max="16" width="6.5703125" customWidth="1"/>
    <col min="17" max="17" width="6.28515625" customWidth="1"/>
    <col min="18" max="18" width="6.5703125" customWidth="1"/>
    <col min="19" max="19" width="6.42578125" customWidth="1"/>
    <col min="20" max="20" width="7" customWidth="1"/>
    <col min="21" max="21" width="7.42578125" customWidth="1"/>
    <col min="22" max="22" width="7" customWidth="1"/>
    <col min="23" max="23" width="6.85546875" customWidth="1"/>
    <col min="24" max="24" width="7" customWidth="1"/>
    <col min="25" max="25" width="7.140625" customWidth="1"/>
    <col min="26" max="26" width="6.7109375" customWidth="1"/>
    <col min="27" max="27" width="6.5703125" customWidth="1"/>
  </cols>
  <sheetData>
    <row r="1" spans="1:30" x14ac:dyDescent="0.25">
      <c r="B1" s="103" t="s">
        <v>0</v>
      </c>
      <c r="C1" s="103"/>
      <c r="D1" s="103"/>
      <c r="E1" s="103"/>
      <c r="F1" s="103"/>
      <c r="G1" s="103"/>
      <c r="H1" s="1"/>
    </row>
    <row r="2" spans="1:30" ht="45" x14ac:dyDescent="0.25">
      <c r="B2" s="2"/>
      <c r="C2" s="3" t="s">
        <v>2</v>
      </c>
      <c r="D2" s="4" t="s">
        <v>1</v>
      </c>
      <c r="E2" s="5" t="s">
        <v>35</v>
      </c>
      <c r="F2" s="6" t="s">
        <v>1</v>
      </c>
      <c r="G2" s="7" t="s">
        <v>3</v>
      </c>
      <c r="H2" s="18"/>
    </row>
    <row r="3" spans="1:30" x14ac:dyDescent="0.25">
      <c r="B3" s="22" t="s">
        <v>4</v>
      </c>
      <c r="C3" s="22">
        <v>214</v>
      </c>
      <c r="D3" s="22">
        <v>55</v>
      </c>
      <c r="E3" s="22">
        <v>162</v>
      </c>
      <c r="F3" s="22">
        <v>40</v>
      </c>
      <c r="G3" s="23">
        <f>(C3*D3)+(E3*F3)</f>
        <v>18250</v>
      </c>
      <c r="H3" s="19"/>
    </row>
    <row r="4" spans="1:30" x14ac:dyDescent="0.25">
      <c r="B4" s="2" t="s">
        <v>23</v>
      </c>
      <c r="C4" s="8">
        <v>214</v>
      </c>
      <c r="D4" s="4">
        <v>50</v>
      </c>
      <c r="E4" s="8">
        <v>162</v>
      </c>
      <c r="F4" s="4">
        <v>35</v>
      </c>
      <c r="G4" s="23">
        <f>(C4*D4)+(E4*F4)</f>
        <v>16370</v>
      </c>
      <c r="H4" s="19"/>
    </row>
    <row r="5" spans="1:30" x14ac:dyDescent="0.25">
      <c r="B5" s="2" t="s">
        <v>22</v>
      </c>
      <c r="C5" s="8">
        <v>214</v>
      </c>
      <c r="D5" s="4">
        <v>50</v>
      </c>
      <c r="E5" s="8">
        <v>162</v>
      </c>
      <c r="F5" s="4">
        <v>35</v>
      </c>
      <c r="G5" s="23">
        <f>(C5*D5)+(E5*F5)</f>
        <v>16370</v>
      </c>
      <c r="H5" s="19"/>
    </row>
    <row r="6" spans="1:30" x14ac:dyDescent="0.25">
      <c r="B6" s="2" t="s">
        <v>37</v>
      </c>
      <c r="C6" s="8">
        <v>74</v>
      </c>
      <c r="D6" s="4">
        <v>40</v>
      </c>
      <c r="E6" s="8">
        <v>55</v>
      </c>
      <c r="F6" s="4">
        <v>30</v>
      </c>
      <c r="G6" s="23">
        <f>(C6*D6)+(E6*F6)</f>
        <v>4610</v>
      </c>
      <c r="H6" s="19"/>
    </row>
    <row r="7" spans="1:30" x14ac:dyDescent="0.25">
      <c r="F7" s="9" t="s">
        <v>5</v>
      </c>
      <c r="G7" s="10">
        <f>SUM(G3:G6)</f>
        <v>55600</v>
      </c>
      <c r="H7" s="106"/>
      <c r="I7" s="107"/>
    </row>
    <row r="8" spans="1:30" x14ac:dyDescent="0.25">
      <c r="F8" s="12"/>
      <c r="G8" s="13"/>
      <c r="H8" s="11"/>
      <c r="I8" s="11"/>
    </row>
    <row r="9" spans="1:30" ht="15.75" thickBot="1" x14ac:dyDescent="0.3"/>
    <row r="10" spans="1:30" x14ac:dyDescent="0.25">
      <c r="A10" s="14" t="s">
        <v>6</v>
      </c>
      <c r="B10" s="2"/>
      <c r="C10" s="2"/>
      <c r="D10" s="104" t="s">
        <v>37</v>
      </c>
      <c r="E10" s="105"/>
      <c r="F10" s="2" t="s">
        <v>7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55" t="s">
        <v>38</v>
      </c>
    </row>
    <row r="11" spans="1:30" ht="43.5" customHeight="1" x14ac:dyDescent="0.25">
      <c r="A11" s="101" t="s">
        <v>17</v>
      </c>
      <c r="B11" s="101"/>
      <c r="C11" s="102"/>
      <c r="D11" s="20" t="s">
        <v>7</v>
      </c>
      <c r="E11" s="27" t="s">
        <v>8</v>
      </c>
      <c r="F11" s="29">
        <v>42614</v>
      </c>
      <c r="G11" s="29">
        <v>42644</v>
      </c>
      <c r="H11" s="29">
        <v>42675</v>
      </c>
      <c r="I11" s="29">
        <v>42705</v>
      </c>
      <c r="J11" s="29">
        <v>42736</v>
      </c>
      <c r="K11" s="29">
        <v>42767</v>
      </c>
      <c r="L11" s="29">
        <v>42795</v>
      </c>
      <c r="M11" s="2" t="s">
        <v>24</v>
      </c>
      <c r="N11" s="2" t="s">
        <v>25</v>
      </c>
      <c r="O11" s="2" t="s">
        <v>26</v>
      </c>
      <c r="P11" s="2" t="s">
        <v>27</v>
      </c>
      <c r="Q11" s="2" t="s">
        <v>28</v>
      </c>
      <c r="R11" s="29">
        <v>42979</v>
      </c>
      <c r="S11" s="29">
        <v>43009</v>
      </c>
      <c r="T11" s="29">
        <v>43040</v>
      </c>
      <c r="U11" s="29" t="s">
        <v>29</v>
      </c>
      <c r="V11" s="29">
        <v>43101</v>
      </c>
      <c r="W11" s="29">
        <v>43132</v>
      </c>
      <c r="X11" s="29">
        <v>43160</v>
      </c>
      <c r="Y11" s="2" t="s">
        <v>30</v>
      </c>
      <c r="Z11" s="2" t="s">
        <v>31</v>
      </c>
      <c r="AA11" s="2" t="s">
        <v>32</v>
      </c>
      <c r="AB11" s="2" t="s">
        <v>33</v>
      </c>
      <c r="AC11" s="30" t="s">
        <v>12</v>
      </c>
      <c r="AD11" s="56"/>
    </row>
    <row r="12" spans="1:30" x14ac:dyDescent="0.25">
      <c r="A12" s="15" t="s">
        <v>9</v>
      </c>
      <c r="B12" s="2"/>
      <c r="C12" s="2"/>
      <c r="D12" s="21">
        <v>20</v>
      </c>
      <c r="E12" s="28">
        <v>74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>
        <f>SUM(F12:AB12)</f>
        <v>0</v>
      </c>
      <c r="AD12" s="59">
        <f>D12-AC12</f>
        <v>20</v>
      </c>
    </row>
    <row r="13" spans="1:30" s="17" customFormat="1" ht="15.75" x14ac:dyDescent="0.25">
      <c r="A13" s="15" t="s">
        <v>10</v>
      </c>
      <c r="B13" s="16"/>
      <c r="C13" s="16"/>
      <c r="D13" s="33">
        <v>15</v>
      </c>
      <c r="E13" s="34">
        <v>55</v>
      </c>
      <c r="F13" s="36"/>
      <c r="G13" s="36"/>
      <c r="H13" s="36"/>
      <c r="I13" s="35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>
        <f>SUM(F13:AB13)</f>
        <v>0</v>
      </c>
      <c r="AD13" s="59">
        <f>D13-AC13</f>
        <v>15</v>
      </c>
    </row>
    <row r="14" spans="1:30" ht="29.25" customHeight="1" x14ac:dyDescent="0.25">
      <c r="A14" s="101" t="s">
        <v>18</v>
      </c>
      <c r="B14" s="101"/>
      <c r="C14" s="102"/>
      <c r="D14" s="21"/>
      <c r="E14" s="2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30" t="s">
        <v>13</v>
      </c>
      <c r="AD14" s="60"/>
    </row>
    <row r="15" spans="1:30" x14ac:dyDescent="0.25">
      <c r="A15" s="108" t="s">
        <v>9</v>
      </c>
      <c r="B15" s="109"/>
      <c r="C15" s="2"/>
      <c r="D15" s="22">
        <v>10</v>
      </c>
      <c r="E15" s="22">
        <v>74</v>
      </c>
      <c r="F15" s="2"/>
      <c r="G15" s="2"/>
      <c r="H15" s="2"/>
      <c r="I15" s="2"/>
      <c r="J15" s="2"/>
      <c r="K15" s="2"/>
      <c r="L15" s="2"/>
      <c r="M15" s="2"/>
      <c r="N15" s="2"/>
      <c r="O15" s="38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>
        <f>SUM(F15:AB15)</f>
        <v>0</v>
      </c>
      <c r="AD15" s="61">
        <f>D15-AC15</f>
        <v>10</v>
      </c>
    </row>
    <row r="16" spans="1:30" x14ac:dyDescent="0.25">
      <c r="A16" s="110" t="s">
        <v>10</v>
      </c>
      <c r="B16" s="111"/>
      <c r="C16" s="2"/>
      <c r="D16" s="40">
        <v>5</v>
      </c>
      <c r="E16" s="41">
        <v>55</v>
      </c>
      <c r="F16" s="42"/>
      <c r="G16" s="42"/>
      <c r="H16" s="42"/>
      <c r="I16" s="42"/>
      <c r="J16" s="42"/>
      <c r="K16" s="42"/>
      <c r="L16" s="43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>
        <f>SUM(F16:AB16)</f>
        <v>0</v>
      </c>
      <c r="AD16" s="59">
        <f>D16-AC16</f>
        <v>5</v>
      </c>
    </row>
    <row r="17" spans="1:30" ht="30.75" customHeight="1" x14ac:dyDescent="0.25">
      <c r="A17" s="101" t="s">
        <v>19</v>
      </c>
      <c r="B17" s="101"/>
      <c r="C17" s="102"/>
      <c r="D17" s="21"/>
      <c r="E17" s="2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30" t="s">
        <v>14</v>
      </c>
      <c r="AD17" s="60"/>
    </row>
    <row r="18" spans="1:30" x14ac:dyDescent="0.25">
      <c r="A18" s="15" t="s">
        <v>9</v>
      </c>
      <c r="B18" s="2"/>
      <c r="C18" s="2"/>
      <c r="D18" s="21">
        <v>10</v>
      </c>
      <c r="E18" s="28">
        <v>74</v>
      </c>
      <c r="F18" s="2"/>
      <c r="G18" s="2"/>
      <c r="H18" s="2"/>
      <c r="I18" s="2"/>
      <c r="J18" s="2"/>
      <c r="K18" s="2"/>
      <c r="L18" s="2"/>
      <c r="M18" s="2">
        <v>1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>
        <f>SUM(F18:AB18)</f>
        <v>1</v>
      </c>
      <c r="AD18" s="59">
        <f>D18-AC18</f>
        <v>9</v>
      </c>
    </row>
    <row r="19" spans="1:30" x14ac:dyDescent="0.25">
      <c r="A19" s="15" t="s">
        <v>10</v>
      </c>
      <c r="B19" s="2"/>
      <c r="C19" s="2"/>
      <c r="D19" s="33">
        <v>5</v>
      </c>
      <c r="E19" s="34">
        <v>55</v>
      </c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>
        <f>SUM(F19:AB19)</f>
        <v>0</v>
      </c>
      <c r="AD19" s="59">
        <f>D19-AC19</f>
        <v>5</v>
      </c>
    </row>
    <row r="20" spans="1:30" ht="30.75" customHeight="1" x14ac:dyDescent="0.25">
      <c r="A20" s="101" t="s">
        <v>20</v>
      </c>
      <c r="B20" s="101"/>
      <c r="C20" s="102"/>
      <c r="D20" s="21"/>
      <c r="E20" s="2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30" t="s">
        <v>15</v>
      </c>
      <c r="AD20" s="60"/>
    </row>
    <row r="21" spans="1:30" x14ac:dyDescent="0.25">
      <c r="A21" s="15" t="s">
        <v>9</v>
      </c>
      <c r="B21" s="2"/>
      <c r="C21" s="2"/>
      <c r="D21" s="21"/>
      <c r="E21" s="28">
        <v>74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60"/>
    </row>
    <row r="22" spans="1:30" x14ac:dyDescent="0.25">
      <c r="A22" s="15" t="s">
        <v>10</v>
      </c>
      <c r="B22" s="2"/>
      <c r="C22" s="2"/>
      <c r="D22" s="33">
        <v>5</v>
      </c>
      <c r="E22" s="34">
        <v>55</v>
      </c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>
        <f>SUM(F22:AB22)</f>
        <v>0</v>
      </c>
      <c r="AD22" s="59">
        <f>D22-AC22</f>
        <v>5</v>
      </c>
    </row>
    <row r="23" spans="1:30" x14ac:dyDescent="0.25">
      <c r="A23" s="15"/>
      <c r="B23" s="2"/>
      <c r="C23" s="2"/>
      <c r="D23" s="21"/>
      <c r="E23" s="2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45"/>
      <c r="AD23" s="57">
        <f>D23-AC23</f>
        <v>0</v>
      </c>
    </row>
    <row r="24" spans="1:30" x14ac:dyDescent="0.25">
      <c r="A24" s="2"/>
      <c r="B24" s="2"/>
      <c r="C24" s="2"/>
      <c r="D24" s="21">
        <f>SUM(D12:D23)</f>
        <v>70</v>
      </c>
      <c r="E24" s="28">
        <f>SUM(E12:E23)</f>
        <v>516</v>
      </c>
      <c r="F24" s="31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56"/>
    </row>
    <row r="25" spans="1:30" x14ac:dyDescent="0.25">
      <c r="D25" s="19"/>
      <c r="E25" s="25" t="s">
        <v>34</v>
      </c>
      <c r="F25" s="2">
        <f>F12+F15+F18+F21</f>
        <v>0</v>
      </c>
      <c r="G25" s="2">
        <f t="shared" ref="G25:AB26" si="0">G12+G15+G18+G21</f>
        <v>0</v>
      </c>
      <c r="H25" s="2">
        <f t="shared" si="0"/>
        <v>0</v>
      </c>
      <c r="I25" s="2">
        <f t="shared" si="0"/>
        <v>0</v>
      </c>
      <c r="J25" s="2">
        <f t="shared" si="0"/>
        <v>0</v>
      </c>
      <c r="K25" s="2">
        <f t="shared" si="0"/>
        <v>0</v>
      </c>
      <c r="L25" s="2">
        <f t="shared" si="0"/>
        <v>0</v>
      </c>
      <c r="M25" s="2">
        <f t="shared" si="0"/>
        <v>1</v>
      </c>
      <c r="N25" s="2">
        <f t="shared" si="0"/>
        <v>0</v>
      </c>
      <c r="O25" s="2">
        <f t="shared" si="0"/>
        <v>0</v>
      </c>
      <c r="P25" s="2">
        <f t="shared" si="0"/>
        <v>0</v>
      </c>
      <c r="Q25" s="2">
        <f t="shared" si="0"/>
        <v>0</v>
      </c>
      <c r="R25" s="2">
        <f t="shared" si="0"/>
        <v>0</v>
      </c>
      <c r="S25" s="2">
        <f t="shared" si="0"/>
        <v>0</v>
      </c>
      <c r="T25" s="2">
        <f t="shared" si="0"/>
        <v>0</v>
      </c>
      <c r="U25" s="2">
        <f t="shared" si="0"/>
        <v>0</v>
      </c>
      <c r="V25" s="2">
        <f t="shared" si="0"/>
        <v>0</v>
      </c>
      <c r="W25" s="2">
        <f t="shared" si="0"/>
        <v>0</v>
      </c>
      <c r="X25" s="2">
        <f t="shared" si="0"/>
        <v>0</v>
      </c>
      <c r="Y25" s="2">
        <f t="shared" si="0"/>
        <v>0</v>
      </c>
      <c r="Z25" s="2">
        <f t="shared" si="0"/>
        <v>0</v>
      </c>
      <c r="AA25" s="2">
        <f t="shared" si="0"/>
        <v>0</v>
      </c>
      <c r="AB25" s="2">
        <f t="shared" si="0"/>
        <v>0</v>
      </c>
      <c r="AC25" s="9">
        <f>SUM(F25:AB25)</f>
        <v>1</v>
      </c>
      <c r="AD25" s="56">
        <f ca="1">SUM(F25:AD25)</f>
        <v>0</v>
      </c>
    </row>
    <row r="26" spans="1:30" ht="15.75" thickBot="1" x14ac:dyDescent="0.3">
      <c r="E26" s="26" t="s">
        <v>11</v>
      </c>
      <c r="F26" s="2">
        <f>F13+F16+F19+F22</f>
        <v>0</v>
      </c>
      <c r="G26" s="2">
        <f>G13+G16+G19+G22</f>
        <v>0</v>
      </c>
      <c r="H26" s="2">
        <f t="shared" si="0"/>
        <v>0</v>
      </c>
      <c r="I26" s="2">
        <f t="shared" si="0"/>
        <v>0</v>
      </c>
      <c r="J26" s="2">
        <f t="shared" si="0"/>
        <v>0</v>
      </c>
      <c r="K26" s="2">
        <f t="shared" si="0"/>
        <v>0</v>
      </c>
      <c r="L26" s="2">
        <f t="shared" si="0"/>
        <v>0</v>
      </c>
      <c r="M26" s="2">
        <f t="shared" si="0"/>
        <v>0</v>
      </c>
      <c r="N26" s="2">
        <f t="shared" si="0"/>
        <v>0</v>
      </c>
      <c r="O26" s="2">
        <f t="shared" si="0"/>
        <v>0</v>
      </c>
      <c r="P26" s="2">
        <f t="shared" si="0"/>
        <v>0</v>
      </c>
      <c r="Q26" s="2">
        <f t="shared" si="0"/>
        <v>0</v>
      </c>
      <c r="R26" s="2">
        <f t="shared" si="0"/>
        <v>0</v>
      </c>
      <c r="S26" s="2">
        <f t="shared" si="0"/>
        <v>0</v>
      </c>
      <c r="T26" s="2">
        <f t="shared" si="0"/>
        <v>0</v>
      </c>
      <c r="U26" s="2">
        <f t="shared" si="0"/>
        <v>0</v>
      </c>
      <c r="V26" s="2">
        <f t="shared" si="0"/>
        <v>0</v>
      </c>
      <c r="W26" s="2">
        <f t="shared" si="0"/>
        <v>0</v>
      </c>
      <c r="X26" s="2">
        <f t="shared" si="0"/>
        <v>0</v>
      </c>
      <c r="Y26" s="2">
        <f t="shared" si="0"/>
        <v>0</v>
      </c>
      <c r="Z26" s="2">
        <f t="shared" si="0"/>
        <v>0</v>
      </c>
      <c r="AA26" s="2">
        <f t="shared" si="0"/>
        <v>0</v>
      </c>
      <c r="AB26" s="2">
        <f t="shared" si="0"/>
        <v>0</v>
      </c>
      <c r="AC26" s="9">
        <f>SUM(F26:AB26)</f>
        <v>0</v>
      </c>
      <c r="AD26" s="58">
        <f ca="1">SUM(F26:AD26)</f>
        <v>0</v>
      </c>
    </row>
    <row r="28" spans="1:30" x14ac:dyDescent="0.25">
      <c r="E28" s="32"/>
      <c r="AC28" s="32"/>
      <c r="AD28" s="32"/>
    </row>
    <row r="29" spans="1:30" x14ac:dyDescent="0.25">
      <c r="E29" s="32"/>
      <c r="AD29" s="32"/>
    </row>
    <row r="30" spans="1:30" x14ac:dyDescent="0.25">
      <c r="E30" s="39"/>
    </row>
  </sheetData>
  <mergeCells count="9">
    <mergeCell ref="A16:B16"/>
    <mergeCell ref="A17:C17"/>
    <mergeCell ref="A20:C20"/>
    <mergeCell ref="B1:G1"/>
    <mergeCell ref="H7:I7"/>
    <mergeCell ref="D10:E10"/>
    <mergeCell ref="A11:C11"/>
    <mergeCell ref="A14:C14"/>
    <mergeCell ref="A15:B15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23"/>
  <sheetViews>
    <sheetView workbookViewId="0">
      <selection activeCell="N5" sqref="N5:N15"/>
    </sheetView>
  </sheetViews>
  <sheetFormatPr defaultRowHeight="15" x14ac:dyDescent="0.25"/>
  <cols>
    <col min="3" max="3" width="14.28515625" customWidth="1"/>
    <col min="6" max="6" width="1.5703125" customWidth="1"/>
    <col min="9" max="9" width="1.7109375" customWidth="1"/>
    <col min="12" max="12" width="1.42578125" customWidth="1"/>
  </cols>
  <sheetData>
    <row r="2" spans="1:14" ht="15.75" thickBot="1" x14ac:dyDescent="0.3"/>
    <row r="3" spans="1:14" x14ac:dyDescent="0.25">
      <c r="A3" s="14" t="s">
        <v>6</v>
      </c>
      <c r="B3" s="2"/>
      <c r="C3" s="44"/>
      <c r="D3" s="112" t="s">
        <v>4</v>
      </c>
      <c r="E3" s="113"/>
      <c r="G3" s="112" t="s">
        <v>36</v>
      </c>
      <c r="H3" s="113"/>
      <c r="J3" s="112" t="s">
        <v>22</v>
      </c>
      <c r="K3" s="113"/>
      <c r="M3" s="112" t="s">
        <v>37</v>
      </c>
      <c r="N3" s="113"/>
    </row>
    <row r="4" spans="1:14" ht="18.75" x14ac:dyDescent="0.3">
      <c r="A4" s="114" t="s">
        <v>17</v>
      </c>
      <c r="B4" s="114"/>
      <c r="C4" s="114"/>
      <c r="D4" s="63" t="s">
        <v>7</v>
      </c>
      <c r="E4" s="64" t="s">
        <v>8</v>
      </c>
      <c r="F4" s="65"/>
      <c r="G4" s="63" t="s">
        <v>7</v>
      </c>
      <c r="H4" s="64" t="s">
        <v>8</v>
      </c>
      <c r="I4" s="65"/>
      <c r="J4" s="63" t="s">
        <v>7</v>
      </c>
      <c r="K4" s="64" t="s">
        <v>8</v>
      </c>
      <c r="L4" s="65"/>
      <c r="M4" s="63" t="s">
        <v>7</v>
      </c>
      <c r="N4" s="64" t="s">
        <v>8</v>
      </c>
    </row>
    <row r="5" spans="1:14" ht="18.75" x14ac:dyDescent="0.3">
      <c r="A5" s="66" t="s">
        <v>9</v>
      </c>
      <c r="B5" s="67"/>
      <c r="C5" s="68"/>
      <c r="D5" s="69">
        <v>35</v>
      </c>
      <c r="E5" s="70"/>
      <c r="F5" s="65"/>
      <c r="G5" s="69">
        <v>20</v>
      </c>
      <c r="H5" s="71"/>
      <c r="I5" s="65"/>
      <c r="J5" s="69">
        <v>20</v>
      </c>
      <c r="K5" s="71"/>
      <c r="L5" s="65"/>
      <c r="M5" s="69">
        <v>20</v>
      </c>
      <c r="N5" s="71"/>
    </row>
    <row r="6" spans="1:14" ht="18.75" x14ac:dyDescent="0.3">
      <c r="A6" s="66" t="s">
        <v>10</v>
      </c>
      <c r="B6" s="67"/>
      <c r="C6" s="68"/>
      <c r="D6" s="69">
        <v>20</v>
      </c>
      <c r="E6" s="70"/>
      <c r="F6" s="72"/>
      <c r="G6" s="69">
        <v>15</v>
      </c>
      <c r="H6" s="71"/>
      <c r="I6" s="72"/>
      <c r="J6" s="69">
        <v>15</v>
      </c>
      <c r="K6" s="71"/>
      <c r="L6" s="65"/>
      <c r="M6" s="69">
        <v>15</v>
      </c>
      <c r="N6" s="71"/>
    </row>
    <row r="7" spans="1:14" ht="18.75" x14ac:dyDescent="0.3">
      <c r="A7" s="114" t="s">
        <v>18</v>
      </c>
      <c r="B7" s="114"/>
      <c r="C7" s="114"/>
      <c r="D7" s="69"/>
      <c r="E7" s="70"/>
      <c r="F7" s="65"/>
      <c r="G7" s="69"/>
      <c r="H7" s="71"/>
      <c r="I7" s="65"/>
      <c r="J7" s="69"/>
      <c r="K7" s="71"/>
      <c r="L7" s="65"/>
      <c r="M7" s="69"/>
      <c r="N7" s="71"/>
    </row>
    <row r="8" spans="1:14" ht="18.75" x14ac:dyDescent="0.3">
      <c r="A8" s="115" t="s">
        <v>9</v>
      </c>
      <c r="B8" s="116"/>
      <c r="C8" s="68"/>
      <c r="D8" s="73">
        <v>10</v>
      </c>
      <c r="E8" s="74"/>
      <c r="F8" s="65"/>
      <c r="G8" s="73">
        <v>10</v>
      </c>
      <c r="H8" s="74"/>
      <c r="I8" s="65"/>
      <c r="J8" s="75">
        <v>20</v>
      </c>
      <c r="K8" s="74"/>
      <c r="L8" s="65"/>
      <c r="M8" s="75">
        <v>10</v>
      </c>
      <c r="N8" s="76"/>
    </row>
    <row r="9" spans="1:14" ht="18.75" x14ac:dyDescent="0.3">
      <c r="A9" s="117" t="s">
        <v>10</v>
      </c>
      <c r="B9" s="118"/>
      <c r="C9" s="68"/>
      <c r="D9" s="77">
        <v>5</v>
      </c>
      <c r="E9" s="74"/>
      <c r="F9" s="65"/>
      <c r="G9" s="77">
        <v>5</v>
      </c>
      <c r="H9" s="78"/>
      <c r="I9" s="65"/>
      <c r="J9" s="77">
        <v>10</v>
      </c>
      <c r="K9" s="78"/>
      <c r="L9" s="65"/>
      <c r="M9" s="77">
        <v>5</v>
      </c>
      <c r="N9" s="78"/>
    </row>
    <row r="10" spans="1:14" ht="18.75" x14ac:dyDescent="0.3">
      <c r="A10" s="114" t="s">
        <v>19</v>
      </c>
      <c r="B10" s="114"/>
      <c r="C10" s="114"/>
      <c r="D10" s="69"/>
      <c r="E10" s="70"/>
      <c r="F10" s="65"/>
      <c r="G10" s="69"/>
      <c r="H10" s="71"/>
      <c r="I10" s="65"/>
      <c r="J10" s="69"/>
      <c r="K10" s="71"/>
      <c r="L10" s="65"/>
      <c r="M10" s="69"/>
      <c r="N10" s="71"/>
    </row>
    <row r="11" spans="1:14" ht="18.75" x14ac:dyDescent="0.3">
      <c r="A11" s="66" t="s">
        <v>9</v>
      </c>
      <c r="B11" s="67"/>
      <c r="C11" s="68"/>
      <c r="D11" s="69">
        <v>10</v>
      </c>
      <c r="E11" s="70"/>
      <c r="F11" s="65"/>
      <c r="G11" s="69">
        <v>20</v>
      </c>
      <c r="H11" s="71"/>
      <c r="I11" s="65"/>
      <c r="J11" s="69">
        <v>10</v>
      </c>
      <c r="K11" s="71"/>
      <c r="L11" s="65"/>
      <c r="M11" s="69">
        <v>10</v>
      </c>
      <c r="N11" s="71"/>
    </row>
    <row r="12" spans="1:14" ht="18.75" x14ac:dyDescent="0.3">
      <c r="A12" s="66" t="s">
        <v>10</v>
      </c>
      <c r="B12" s="67"/>
      <c r="C12" s="68"/>
      <c r="D12" s="69">
        <v>5</v>
      </c>
      <c r="E12" s="70"/>
      <c r="F12" s="65"/>
      <c r="G12" s="69">
        <v>10</v>
      </c>
      <c r="H12" s="71"/>
      <c r="I12" s="65"/>
      <c r="J12" s="69">
        <v>5</v>
      </c>
      <c r="K12" s="71"/>
      <c r="L12" s="65"/>
      <c r="M12" s="69">
        <v>5</v>
      </c>
      <c r="N12" s="71"/>
    </row>
    <row r="13" spans="1:14" ht="18.75" x14ac:dyDescent="0.3">
      <c r="A13" s="114" t="s">
        <v>20</v>
      </c>
      <c r="B13" s="114"/>
      <c r="C13" s="114"/>
      <c r="D13" s="69"/>
      <c r="E13" s="70"/>
      <c r="F13" s="65"/>
      <c r="G13" s="69"/>
      <c r="H13" s="71"/>
      <c r="I13" s="65"/>
      <c r="J13" s="69"/>
      <c r="K13" s="71"/>
      <c r="L13" s="65"/>
      <c r="M13" s="69"/>
      <c r="N13" s="71"/>
    </row>
    <row r="14" spans="1:14" ht="18.75" x14ac:dyDescent="0.3">
      <c r="A14" s="66" t="s">
        <v>9</v>
      </c>
      <c r="B14" s="67"/>
      <c r="C14" s="68"/>
      <c r="D14" s="69"/>
      <c r="E14" s="70"/>
      <c r="F14" s="65"/>
      <c r="G14" s="69"/>
      <c r="H14" s="71"/>
      <c r="I14" s="65"/>
      <c r="J14" s="69"/>
      <c r="K14" s="71"/>
      <c r="L14" s="65"/>
      <c r="M14" s="69"/>
      <c r="N14" s="71"/>
    </row>
    <row r="15" spans="1:14" ht="18.75" x14ac:dyDescent="0.3">
      <c r="A15" s="66" t="s">
        <v>10</v>
      </c>
      <c r="B15" s="67"/>
      <c r="C15" s="68"/>
      <c r="D15" s="69">
        <v>10</v>
      </c>
      <c r="E15" s="70"/>
      <c r="F15" s="65"/>
      <c r="G15" s="69">
        <v>5</v>
      </c>
      <c r="H15" s="71"/>
      <c r="I15" s="65"/>
      <c r="J15" s="69">
        <v>5</v>
      </c>
      <c r="K15" s="71"/>
      <c r="L15" s="65"/>
      <c r="M15" s="69">
        <v>5</v>
      </c>
      <c r="N15" s="71"/>
    </row>
    <row r="16" spans="1:14" ht="18.75" x14ac:dyDescent="0.3">
      <c r="A16" s="66"/>
      <c r="B16" s="67"/>
      <c r="C16" s="68"/>
      <c r="D16" s="69"/>
      <c r="E16" s="70"/>
      <c r="F16" s="65"/>
      <c r="G16" s="69"/>
      <c r="H16" s="71"/>
      <c r="I16" s="65"/>
      <c r="J16" s="69"/>
      <c r="K16" s="71"/>
      <c r="L16" s="65"/>
      <c r="M16" s="69"/>
      <c r="N16" s="71"/>
    </row>
    <row r="17" spans="1:14" ht="19.5" thickBot="1" x14ac:dyDescent="0.35">
      <c r="A17" s="67"/>
      <c r="B17" s="67"/>
      <c r="C17" s="68"/>
      <c r="D17" s="79">
        <f>SUM(D5:D16)</f>
        <v>95</v>
      </c>
      <c r="E17" s="80">
        <f>SUM(E5:E16)</f>
        <v>0</v>
      </c>
      <c r="F17" s="65"/>
      <c r="G17" s="79">
        <f>SUM(G5:G16)</f>
        <v>85</v>
      </c>
      <c r="H17" s="81">
        <f>SUM(H5:H16)</f>
        <v>0</v>
      </c>
      <c r="I17" s="65"/>
      <c r="J17" s="79">
        <f>SUM(J5:J16)</f>
        <v>85</v>
      </c>
      <c r="K17" s="81">
        <f>SUM(K5:K16)</f>
        <v>0</v>
      </c>
      <c r="L17" s="65"/>
      <c r="M17" s="79">
        <f>SUM(M5:M16)</f>
        <v>70</v>
      </c>
      <c r="N17" s="81">
        <f>SUM(N5:N16)</f>
        <v>0</v>
      </c>
    </row>
    <row r="18" spans="1:14" ht="18.75" x14ac:dyDescent="0.3">
      <c r="A18" s="82"/>
      <c r="B18" s="82"/>
      <c r="C18" s="82"/>
      <c r="D18" s="83"/>
      <c r="E18" s="84"/>
      <c r="F18" s="82"/>
      <c r="G18" s="83"/>
      <c r="H18" s="84"/>
      <c r="I18" s="82"/>
      <c r="J18" s="85"/>
      <c r="K18" s="86"/>
      <c r="L18" s="82"/>
      <c r="M18" s="83"/>
      <c r="N18" s="84"/>
    </row>
    <row r="19" spans="1:14" ht="18.75" x14ac:dyDescent="0.3">
      <c r="A19" s="82"/>
      <c r="B19" s="82"/>
      <c r="C19" s="82"/>
      <c r="D19" s="85" t="s">
        <v>16</v>
      </c>
      <c r="E19" s="87">
        <f>D5+D8+D11+D14</f>
        <v>55</v>
      </c>
      <c r="F19" s="82"/>
      <c r="G19" s="85" t="s">
        <v>16</v>
      </c>
      <c r="H19" s="87">
        <f>G5+G8+G11+G14</f>
        <v>50</v>
      </c>
      <c r="I19" s="82"/>
      <c r="J19" s="85" t="s">
        <v>16</v>
      </c>
      <c r="K19" s="87">
        <f>J5+J8+J11+J14</f>
        <v>50</v>
      </c>
      <c r="L19" s="82"/>
      <c r="M19" s="85" t="s">
        <v>16</v>
      </c>
      <c r="N19" s="87">
        <f>M5+M8+M11+M14</f>
        <v>40</v>
      </c>
    </row>
    <row r="20" spans="1:14" ht="19.5" thickBot="1" x14ac:dyDescent="0.35">
      <c r="A20" s="82"/>
      <c r="B20" s="82"/>
      <c r="C20" s="82"/>
      <c r="D20" s="88" t="s">
        <v>21</v>
      </c>
      <c r="E20" s="89">
        <f>D6+D9+D12+D15</f>
        <v>40</v>
      </c>
      <c r="F20" s="82"/>
      <c r="G20" s="88" t="s">
        <v>21</v>
      </c>
      <c r="H20" s="89">
        <f>G6+G9+G12+G15</f>
        <v>35</v>
      </c>
      <c r="I20" s="82"/>
      <c r="J20" s="88" t="s">
        <v>21</v>
      </c>
      <c r="K20" s="89">
        <f>J6+J9+J12+J15</f>
        <v>35</v>
      </c>
      <c r="L20" s="82"/>
      <c r="M20" s="88" t="s">
        <v>21</v>
      </c>
      <c r="N20" s="89">
        <f>M6+M9+M12+M15</f>
        <v>30</v>
      </c>
    </row>
    <row r="23" spans="1:14" x14ac:dyDescent="0.25">
      <c r="E23" s="39"/>
      <c r="K23" s="39"/>
    </row>
  </sheetData>
  <mergeCells count="10">
    <mergeCell ref="G3:H3"/>
    <mergeCell ref="J3:K3"/>
    <mergeCell ref="M3:N3"/>
    <mergeCell ref="A13:C13"/>
    <mergeCell ref="D3:E3"/>
    <mergeCell ref="A4:C4"/>
    <mergeCell ref="A7:C7"/>
    <mergeCell ref="A8:B8"/>
    <mergeCell ref="A9:B9"/>
    <mergeCell ref="A10:C10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E52" sqref="E52:F5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 Staff costs IO </vt:lpstr>
      <vt:lpstr>X Staff costs IO  (2)</vt:lpstr>
      <vt:lpstr>Y Staff costs IO  (3)</vt:lpstr>
      <vt:lpstr>Z Staff costs IO  (4)</vt:lpstr>
      <vt:lpstr>All</vt:lpstr>
      <vt:lpstr>Sheet1 (2)</vt:lpstr>
    </vt:vector>
  </TitlesOfParts>
  <Company>RM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Guðrún Pétursdóttir</dc:creator>
  <cp:lastModifiedBy>Dóra Stefánsdóttir</cp:lastModifiedBy>
  <cp:lastPrinted>2016-09-03T10:37:30Z</cp:lastPrinted>
  <dcterms:created xsi:type="dcterms:W3CDTF">2014-12-10T09:02:59Z</dcterms:created>
  <dcterms:modified xsi:type="dcterms:W3CDTF">2019-09-26T15:08:50Z</dcterms:modified>
</cp:coreProperties>
</file>